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laus Ehrlich\Downloads\"/>
    </mc:Choice>
  </mc:AlternateContent>
  <xr:revisionPtr revIDLastSave="0" documentId="13_ncr:1_{DAD5EEC6-021E-48AD-ADC9-8F3243044BAC}" xr6:coauthVersionLast="47" xr6:coauthVersionMax="47" xr10:uidLastSave="{00000000-0000-0000-0000-000000000000}"/>
  <bookViews>
    <workbookView xWindow="-46065" yWindow="4350" windowWidth="26700" windowHeight="18195" xr2:uid="{00000000-000D-0000-FFFF-FFFF00000000}"/>
  </bookViews>
  <sheets>
    <sheet name="Standards-active" sheetId="1" r:id="rId1"/>
    <sheet name="Standards-discontinued" sheetId="2" r:id="rId2"/>
    <sheet name="ECSS Handbooks" sheetId="5" state="hidden" r:id="rId3"/>
    <sheet name="Statistics Active Standards" sheetId="8" r:id="rId4"/>
    <sheet name="Handbooks-active" sheetId="7" r:id="rId5"/>
    <sheet name="# of REQUIREMENTS" sheetId="6" state="hidden" r:id="rId6"/>
  </sheets>
  <definedNames>
    <definedName name="_xlnm._FilterDatabase" localSheetId="0" hidden="1">'Standards-active'!$A$9:$L$148</definedName>
    <definedName name="_xlnm._FilterDatabase" localSheetId="1" hidden="1">'Standards-discontinued'!$B$1:$J$198</definedName>
    <definedName name="OLE_LINK1" localSheetId="2">'ECSS Handbooks'!$C$9</definedName>
    <definedName name="OLE_LINK7" localSheetId="2">'ECSS Handbooks'!$B$25</definedName>
    <definedName name="OLE_LINK9" localSheetId="2">'ECSS Handbooks'!$C$25</definedName>
    <definedName name="_xlnm.Print_Area" localSheetId="0">'Standards-active'!$B:$F</definedName>
    <definedName name="_xlnm.Print_Titles" localSheetId="4">'Handbooks-active'!$1:$1</definedName>
    <definedName name="_xlnm.Print_Titles" localSheetId="0">'Standards-active'!$9:$9</definedName>
    <definedName name="_xlnm.Print_Titles" localSheetId="1">'Standards-discontinued'!$1:$1</definedName>
  </definedNames>
  <calcPr calcId="191029"/>
  <pivotCaches>
    <pivotCache cacheId="3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1" i="2" l="1"/>
  <c r="J199" i="2"/>
  <c r="J185" i="2"/>
  <c r="L27" i="1"/>
  <c r="M8" i="8"/>
  <c r="M7" i="8"/>
  <c r="M5" i="8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6" i="1"/>
  <c r="L147" i="1"/>
  <c r="L148" i="1"/>
  <c r="L11" i="1"/>
  <c r="L12" i="1"/>
  <c r="L10" i="1"/>
  <c r="J76" i="1"/>
  <c r="E64" i="6"/>
  <c r="E68" i="6" s="1"/>
  <c r="E3" i="6" s="1"/>
  <c r="E65" i="6"/>
  <c r="E66" i="6"/>
  <c r="E67" i="6"/>
  <c r="E63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9" i="6"/>
  <c r="E60" i="6" s="1"/>
  <c r="E2" i="6" s="1"/>
  <c r="E74" i="6"/>
  <c r="E129" i="6" s="1"/>
  <c r="E4" i="6" s="1"/>
  <c r="E75" i="6"/>
  <c r="E76" i="6"/>
  <c r="E77" i="6"/>
  <c r="E78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73" i="6"/>
  <c r="C129" i="6"/>
  <c r="C4" i="6" s="1"/>
  <c r="C68" i="6"/>
  <c r="C3" i="6" s="1"/>
  <c r="C60" i="6"/>
  <c r="C2" i="6"/>
  <c r="C5" i="6" s="1"/>
  <c r="B129" i="6"/>
  <c r="B4" i="6" s="1"/>
  <c r="B68" i="6"/>
  <c r="B3" i="6"/>
  <c r="B60" i="6"/>
  <c r="B2" i="6"/>
  <c r="B5" i="6" s="1"/>
  <c r="F68" i="6"/>
  <c r="F3" i="6"/>
  <c r="F60" i="6"/>
  <c r="F2" i="6"/>
  <c r="F129" i="6"/>
  <c r="F4" i="6" s="1"/>
  <c r="D129" i="6"/>
  <c r="D4" i="6"/>
  <c r="D68" i="6"/>
  <c r="D3" i="6"/>
  <c r="A4" i="6"/>
  <c r="A3" i="6"/>
  <c r="A2" i="6"/>
  <c r="A133" i="6"/>
  <c r="A132" i="6"/>
  <c r="A131" i="6"/>
  <c r="A123" i="6"/>
  <c r="A124" i="6"/>
  <c r="A125" i="6"/>
  <c r="A126" i="6"/>
  <c r="A127" i="6"/>
  <c r="A128" i="6"/>
  <c r="A117" i="6"/>
  <c r="A118" i="6"/>
  <c r="A119" i="6"/>
  <c r="A120" i="6"/>
  <c r="A121" i="6"/>
  <c r="A122" i="6"/>
  <c r="A109" i="6"/>
  <c r="A110" i="6"/>
  <c r="A111" i="6"/>
  <c r="A112" i="6"/>
  <c r="A113" i="6"/>
  <c r="A114" i="6"/>
  <c r="A115" i="6"/>
  <c r="A116" i="6"/>
  <c r="A76" i="6"/>
  <c r="A78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D60" i="6"/>
  <c r="D2" i="6"/>
  <c r="D5" i="6" s="1"/>
  <c r="A72" i="6"/>
  <c r="A73" i="6"/>
  <c r="A74" i="6"/>
  <c r="A75" i="6"/>
  <c r="A67" i="6"/>
  <c r="A70" i="6"/>
  <c r="A56" i="6"/>
  <c r="A57" i="6"/>
  <c r="A58" i="6"/>
  <c r="A59" i="6"/>
  <c r="A62" i="6"/>
  <c r="A63" i="6"/>
  <c r="A64" i="6"/>
  <c r="A65" i="6"/>
  <c r="A66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7" i="6"/>
  <c r="J82" i="1"/>
  <c r="J83" i="1"/>
  <c r="J143" i="1"/>
  <c r="J148" i="1"/>
  <c r="M10" i="8" l="1"/>
  <c r="J8" i="1"/>
  <c r="E5" i="6"/>
</calcChain>
</file>

<file path=xl/sharedStrings.xml><?xml version="1.0" encoding="utf-8"?>
<sst xmlns="http://schemas.openxmlformats.org/spreadsheetml/2006/main" count="2672" uniqueCount="891">
  <si>
    <t>NOTE: The Standards marked with grey shading are documents to be re-issued</t>
  </si>
  <si>
    <t>(An MS Excel file of the list can be downloaded from the link below the table)</t>
  </si>
  <si>
    <t>DOWNLOAD INSTRUCTION</t>
  </si>
  <si>
    <t>TO DOWNLOAD THE ACTUAL ECSS STANDARDS CLICK ON THE ECSS Standard number (You need to log-in to be able to download them)</t>
  </si>
  <si>
    <t>ECSS number</t>
  </si>
  <si>
    <t>Actual Title</t>
  </si>
  <si>
    <t>Issue</t>
  </si>
  <si>
    <t>Date of publication</t>
  </si>
  <si>
    <t>Previous issues</t>
  </si>
  <si>
    <t>ECSS-E-20-01A</t>
  </si>
  <si>
    <t>Multipaction design and test</t>
  </si>
  <si>
    <t>First issue</t>
  </si>
  <si>
    <t>none</t>
  </si>
  <si>
    <t>ECSS-E-60 A</t>
  </si>
  <si>
    <t>Control engineering</t>
  </si>
  <si>
    <t>ECSS-E-70-41A</t>
  </si>
  <si>
    <t>Telemetry and telecommand packet utilization</t>
  </si>
  <si>
    <t>ECSS-E-ST-10 C</t>
  </si>
  <si>
    <t>System engineering general requirements</t>
  </si>
  <si>
    <t>Third issue</t>
  </si>
  <si>
    <t>ECSS-E-ST-10-02C</t>
  </si>
  <si>
    <t>Verification</t>
  </si>
  <si>
    <t>Second issue</t>
  </si>
  <si>
    <t>ECSS-E-10-02A</t>
  </si>
  <si>
    <t>ECSS-E-ST-10-03C</t>
  </si>
  <si>
    <t>Testing</t>
  </si>
  <si>
    <t>ECSS-E-10-03A</t>
  </si>
  <si>
    <t>ECSS-E-ST-10-04C</t>
  </si>
  <si>
    <t>Space environment</t>
  </si>
  <si>
    <t>ECSS-E-10-04A</t>
  </si>
  <si>
    <t>ECSS-E-ST-10-06C</t>
  </si>
  <si>
    <t>Technical requirements specification</t>
  </si>
  <si>
    <t>ECSS-E-ST-10-09C</t>
  </si>
  <si>
    <t>Reference coordinate system</t>
  </si>
  <si>
    <t>ECSS-E-ST-10-11C</t>
  </si>
  <si>
    <t>Human factors engineering</t>
  </si>
  <si>
    <t>ECSS-E-ST-10-12C</t>
  </si>
  <si>
    <t>Method for the calculation of radiation received and its effects, and a policy for design margins</t>
  </si>
  <si>
    <t>ECSS-E-ST-20 C</t>
  </si>
  <si>
    <t>Electrical and electronic</t>
  </si>
  <si>
    <t>ECSS-E-20A</t>
  </si>
  <si>
    <t>ECSS-E-ST-20-06C</t>
  </si>
  <si>
    <t xml:space="preserve">Spacecraft charging </t>
  </si>
  <si>
    <t>ECSS-E-ST-20-07C Rev.1</t>
  </si>
  <si>
    <t>Electromagnetic compatibility</t>
  </si>
  <si>
    <t>Second issue Revision 1</t>
  </si>
  <si>
    <t>ECSS-E-ST-20-07C</t>
  </si>
  <si>
    <t>ECSS-E-ST-20-08C Rev.1</t>
  </si>
  <si>
    <t>Photovoltaic assemblies and components</t>
  </si>
  <si>
    <t>ECSS-E-ST-31 C</t>
  </si>
  <si>
    <t>Thermal control general requirements</t>
  </si>
  <si>
    <t>ECSS-E-30 Part 1A</t>
  </si>
  <si>
    <t>Structural general requirements</t>
  </si>
  <si>
    <t>ECSS-E-ST-32-01C Rev.1</t>
  </si>
  <si>
    <t>Fracture control</t>
  </si>
  <si>
    <t>ECSS-E-ST-32-02C Rev.1</t>
  </si>
  <si>
    <t>Structural design and verification of pressurized hardware</t>
  </si>
  <si>
    <t>First issue Revision 1</t>
  </si>
  <si>
    <t>ECSS-E-ST-32-02C</t>
  </si>
  <si>
    <t>ECSS-E-ST-32-03C</t>
  </si>
  <si>
    <t>Structural finite element models</t>
  </si>
  <si>
    <t>ECSS-E-ST-32-08C</t>
  </si>
  <si>
    <t>Materials</t>
  </si>
  <si>
    <t>ECSS-E-30 Part 8A</t>
  </si>
  <si>
    <t>ECSS-E-ST-32-10C Rev.1</t>
  </si>
  <si>
    <t>Structural factors of safety for spaceflight hardware</t>
  </si>
  <si>
    <t>ECSS-E-ST-32-10C</t>
  </si>
  <si>
    <t>ECSS-E-ST-32-11C</t>
  </si>
  <si>
    <t>Modal survey assessment</t>
  </si>
  <si>
    <t>ECSS-E-30-11A</t>
  </si>
  <si>
    <t>ECSS-E-ST-33-01C</t>
  </si>
  <si>
    <t>Mechanisms</t>
  </si>
  <si>
    <t>ECSS-E-30 Part 3A</t>
  </si>
  <si>
    <t>ECSS-E-ST-33-11C</t>
  </si>
  <si>
    <t>Explosive systems and devices</t>
  </si>
  <si>
    <t>ECSS-E-ST-34C</t>
  </si>
  <si>
    <t>Environmantal control and life support (ECLS)</t>
  </si>
  <si>
    <t>ECSS-E-30 Part 4A</t>
  </si>
  <si>
    <t>Propulsion general requirements</t>
  </si>
  <si>
    <t>ECSS-E-ST-35C</t>
  </si>
  <si>
    <t>ECSS-E-ST-35-01C</t>
  </si>
  <si>
    <t>Liquid and electric propulsion for spacecraft</t>
  </si>
  <si>
    <t>ECSS-E-ST-35-02C</t>
  </si>
  <si>
    <t>Solid propulsion for spacecrafts and launchers</t>
  </si>
  <si>
    <t>ECSS-E-ST-35-03C</t>
  </si>
  <si>
    <t>Liquid propulsion for launchers</t>
  </si>
  <si>
    <t>ECSS-E-ST-35-06C Rev.1</t>
  </si>
  <si>
    <t>Cleanliness requirements for spacecraft propulsion hardware</t>
  </si>
  <si>
    <t>ECSS-E-ST-35-06C</t>
  </si>
  <si>
    <t>ECSS-E-ST-35-10C</t>
  </si>
  <si>
    <t>Compatibility testing for liquid propulsion systems</t>
  </si>
  <si>
    <t>Software</t>
  </si>
  <si>
    <t>Communications</t>
  </si>
  <si>
    <t>ECSS-E-50 Part 1A, ECSS-E-50 Part 2A</t>
  </si>
  <si>
    <t>ECSS-E-ST-50-01C</t>
  </si>
  <si>
    <t>Space data links - Telemetry synchronization and channel coding</t>
  </si>
  <si>
    <t>ECSS-E-50-01A</t>
  </si>
  <si>
    <t>ECSS-E-ST-50-02C</t>
  </si>
  <si>
    <t>Ranging and Doppler tracking</t>
  </si>
  <si>
    <t>ECSS-E-50-02A</t>
  </si>
  <si>
    <t>ECSS-E-ST-50-03C</t>
  </si>
  <si>
    <t>Space data links - Telemetry transfer frame protocol</t>
  </si>
  <si>
    <t>ECSS-E-50-03A</t>
  </si>
  <si>
    <t>ECSS-E-ST-50-04C</t>
  </si>
  <si>
    <t>Space data links - Telecommand protocols, synchronization and channel coding</t>
  </si>
  <si>
    <t>ECSS-E-50-04A</t>
  </si>
  <si>
    <t>ECSS-E-ST-50-05C Rev.2</t>
  </si>
  <si>
    <t>Radio frequency and modulation</t>
  </si>
  <si>
    <t>Second issue Revision 2</t>
  </si>
  <si>
    <t>ECSS-E-ST-50-12C</t>
  </si>
  <si>
    <t>SpaceWire - Links, nodes, routers and networks</t>
  </si>
  <si>
    <t>ECSS-E-50-12A</t>
  </si>
  <si>
    <t>ECSS-E-ST-50-13C</t>
  </si>
  <si>
    <t>Interface and communication protocol for MIL-STD-1553B data bus onboard spacecraft</t>
  </si>
  <si>
    <t>ECSS-E-ST-50-14C</t>
  </si>
  <si>
    <t>Spacecraft discrete interfaces</t>
  </si>
  <si>
    <t>ECSS-E-50-14A</t>
  </si>
  <si>
    <t>ECSS-E-ST-50-51C</t>
  </si>
  <si>
    <t>SpaceWire protocol identification</t>
  </si>
  <si>
    <t>ECSS-E-ST-50-52C</t>
  </si>
  <si>
    <t>SpaceWire - Remote memory access protocol</t>
  </si>
  <si>
    <t>ECSS-E-ST-50-53C</t>
  </si>
  <si>
    <t>SpaceWire - CCSDS packet transfer protocol</t>
  </si>
  <si>
    <t>ECSS-E-ST-60-10C</t>
  </si>
  <si>
    <t>Control performances</t>
  </si>
  <si>
    <t>ECSS-E-ST-60-20C Rev.1</t>
  </si>
  <si>
    <t>Star sensor terminology and performance specification</t>
  </si>
  <si>
    <t>ECSS-E-ST-60-20C</t>
  </si>
  <si>
    <t>Ground systems and operations</t>
  </si>
  <si>
    <t>ECSS-E-70 Part 1A, ECSS-E-70 Part 2A</t>
  </si>
  <si>
    <t>ECSS-E-ST-70-01C</t>
  </si>
  <si>
    <t>ECSS-E-ST-70-11C</t>
  </si>
  <si>
    <t>Space segment operability</t>
  </si>
  <si>
    <t>ECSS-E-70-11A</t>
  </si>
  <si>
    <t>ECSS-E-ST-70-31C</t>
  </si>
  <si>
    <t>Ground systems and operations - Monitoring and control data definition</t>
  </si>
  <si>
    <t>ECSS-E-70-31A</t>
  </si>
  <si>
    <t>ECSS-E-ST-70-32C</t>
  </si>
  <si>
    <t>Test and operations procedure language</t>
  </si>
  <si>
    <t>ECSS-E-70-32A</t>
  </si>
  <si>
    <t>ECSS-M-70A</t>
  </si>
  <si>
    <t>Integrated logistic support</t>
  </si>
  <si>
    <t>Project planning and implementation</t>
  </si>
  <si>
    <t>Third issue Revision 1</t>
  </si>
  <si>
    <t>ECSS-M-ST-10-01C</t>
  </si>
  <si>
    <t>Organization and conduct of reviews</t>
  </si>
  <si>
    <t>ECSS-M-30-01A</t>
  </si>
  <si>
    <t>Configuration and information management</t>
  </si>
  <si>
    <t>ECSS-M-ST-60C</t>
  </si>
  <si>
    <t>Cost and schedule management</t>
  </si>
  <si>
    <t>ECSS-M-ST-80C</t>
  </si>
  <si>
    <t>Risk management</t>
  </si>
  <si>
    <t>ECSS-P-001B</t>
  </si>
  <si>
    <t>Glossary of terms</t>
  </si>
  <si>
    <t>ECSS-P-001A Rev.1</t>
  </si>
  <si>
    <t>ECSS-Q-20-07A</t>
  </si>
  <si>
    <t>Quality assurance for test centres</t>
  </si>
  <si>
    <t>ECSS-Q-70-71A Rev.1</t>
  </si>
  <si>
    <t>Data for selection of space materials and processes</t>
  </si>
  <si>
    <t>ECSS-Q-70-71A</t>
  </si>
  <si>
    <t>Product assurance management</t>
  </si>
  <si>
    <t>ECSS-Q-ST-10-04C</t>
  </si>
  <si>
    <t>Critial-item control</t>
  </si>
  <si>
    <t>ECSS-Q-20-04A</t>
  </si>
  <si>
    <t>ECSS-Q-ST-10-09C</t>
  </si>
  <si>
    <t>Nonconformance control system</t>
  </si>
  <si>
    <t>ECSS-Q-ST-20-10C</t>
  </si>
  <si>
    <t>Off-the-shelf items utilization in space systems</t>
  </si>
  <si>
    <t>ECSS-Q-ST-20C</t>
  </si>
  <si>
    <t>Quality assurance</t>
  </si>
  <si>
    <t>Dependability</t>
  </si>
  <si>
    <t>ECSS-Q-ST-30-02C</t>
  </si>
  <si>
    <t>Failure modes, effects (and criticality) analysis (FMEA/FMECA)</t>
  </si>
  <si>
    <t>ECSS-Q-30-02A</t>
  </si>
  <si>
    <t>ECSS-Q-ST-30-09C</t>
  </si>
  <si>
    <t>Availability analysis</t>
  </si>
  <si>
    <t>ECSS-Q-30-09A</t>
  </si>
  <si>
    <t>ECSS-Q-ST-30-11C Rev.1</t>
  </si>
  <si>
    <t>Derating - EEE components</t>
  </si>
  <si>
    <t>Safety</t>
  </si>
  <si>
    <t>ECSS-Q-ST-40-02C</t>
  </si>
  <si>
    <t>Hazard analysis</t>
  </si>
  <si>
    <t>ECSS-Q-40-02A</t>
  </si>
  <si>
    <t>ECSS-Q-ST-40-12C</t>
  </si>
  <si>
    <t>Fault tree analysis - Adoption notice ECSS/IEC 61025</t>
  </si>
  <si>
    <t>ECSS-Q-40-12A</t>
  </si>
  <si>
    <t>Electrical, electronic and electromechanical (EEE) components</t>
  </si>
  <si>
    <t>ECSS-Q-ST-60-02C</t>
  </si>
  <si>
    <t>ASIC and FPGA development</t>
  </si>
  <si>
    <t>ECSS-Q-60-02A</t>
  </si>
  <si>
    <t>ECSS-Q-ST-60-05C Rev.1</t>
  </si>
  <si>
    <t>Generic procurement requirements for hybrids</t>
  </si>
  <si>
    <t>ECSS-Q-ST-60-12C</t>
  </si>
  <si>
    <t>Design, selection, procurement and use of die form monolithic microwave integrated circuits (MMICs)</t>
  </si>
  <si>
    <t>ECSS-Q-60-12A</t>
  </si>
  <si>
    <t>ECSS-Q-ST-60-14C</t>
  </si>
  <si>
    <t>Relifing procedure - EEE components</t>
  </si>
  <si>
    <t>ECSS-Q-ST-70 C</t>
  </si>
  <si>
    <t>Materials, mechanical parts and processes</t>
  </si>
  <si>
    <t>ECSS-Q-ST-70-01C</t>
  </si>
  <si>
    <t>Cleanliness and contamination control</t>
  </si>
  <si>
    <t>ECSS-Q-70-01A</t>
  </si>
  <si>
    <t>ECSS-Q-ST-70-02C</t>
  </si>
  <si>
    <t>Thermal vacuum outgassing test for the screening of space materials</t>
  </si>
  <si>
    <t>ECSS-Q-70-02A</t>
  </si>
  <si>
    <t>ECSS-Q-ST-70-03C</t>
  </si>
  <si>
    <t>Black-anodizing of metals with inorganic dyes</t>
  </si>
  <si>
    <t>ECSS-Q-70-03A</t>
  </si>
  <si>
    <t>ECSS-Q-ST-70-04C</t>
  </si>
  <si>
    <t>Thermal testing for the evaluation of space materials, processes, mechanical parts and assemblies</t>
  </si>
  <si>
    <t>ECSS-Q-70-04A</t>
  </si>
  <si>
    <t>ECSS-Q-ST-70-05C</t>
  </si>
  <si>
    <t>Detection of organic contamination surfaces by infrared spectroscopy</t>
  </si>
  <si>
    <t>ECSS-Q-70-05A</t>
  </si>
  <si>
    <t>ECSS-Q-ST-70-06C</t>
  </si>
  <si>
    <t>Particle and UV radiation testing for space materials</t>
  </si>
  <si>
    <t>transforming ESA-PSS-01-706 into ECSS</t>
  </si>
  <si>
    <t>ECSS-Q-ST-70-07C</t>
  </si>
  <si>
    <t>Verification and approval of automatic machine wave soldering</t>
  </si>
  <si>
    <t>ECSS-Q-70-07A</t>
  </si>
  <si>
    <t>ECSS-Q-ST-70-08C</t>
  </si>
  <si>
    <t>Manual soldering of high-reliability electrical connections</t>
  </si>
  <si>
    <t>ECSS-Q-70-08A</t>
  </si>
  <si>
    <t>ECSS-Q-ST-70-09C</t>
  </si>
  <si>
    <t>Measurements of thermo-optical properties of thermal control materials</t>
  </si>
  <si>
    <t>ECSS-Q-70-09A</t>
  </si>
  <si>
    <t>ECSS-Q-ST-70-10C</t>
  </si>
  <si>
    <t>Qualification of printed circuit boards</t>
  </si>
  <si>
    <t>ECSS-Q-70-10A</t>
  </si>
  <si>
    <t>ECSS-Q-ST-70-11C</t>
  </si>
  <si>
    <t>Procurement of printed circuit boards</t>
  </si>
  <si>
    <t>ECSS-Q-70-11A</t>
  </si>
  <si>
    <t>ECSS-Q-ST-70-13C Rev.1</t>
  </si>
  <si>
    <t>Measurements of the peel and  pull-off strength of coatings and finishes using pressure-sensitive tapes</t>
  </si>
  <si>
    <t>ECSS-Q-70-13C</t>
  </si>
  <si>
    <t>ECSS-Q-ST-70-18C</t>
  </si>
  <si>
    <t>Preparation, assembly and mounting of RF coaxial cables</t>
  </si>
  <si>
    <t>ECSS-Q-70-18A</t>
  </si>
  <si>
    <t>ECSS-Q-ST-70-20C</t>
  </si>
  <si>
    <t>Determination of the susceptibility of silver-plated copper wire and cable to "red-plague" corrosion</t>
  </si>
  <si>
    <t>ECSS-Q-70-20A</t>
  </si>
  <si>
    <t>ECSS-Q-ST-70-21C</t>
  </si>
  <si>
    <t>Flammability testing for the screening of space materials</t>
  </si>
  <si>
    <t>ECSS-Q-70-21A</t>
  </si>
  <si>
    <t>ECSS-Q-ST-70-22C</t>
  </si>
  <si>
    <t>Control of limited shelf-life materials</t>
  </si>
  <si>
    <t>ECSS-Q-70-22A</t>
  </si>
  <si>
    <t>ECSS-Q-ST-70-26C</t>
  </si>
  <si>
    <t>Crimping of high-reliability electrical connections</t>
  </si>
  <si>
    <t>ECSS-Q-70-26A</t>
  </si>
  <si>
    <t>ECSS-Q-ST-70-28C</t>
  </si>
  <si>
    <t>Repair and modification of printed circuit board assemblies for space use</t>
  </si>
  <si>
    <t>ECSS-Q-70-28A</t>
  </si>
  <si>
    <t>ECSS-Q-ST-70-29C</t>
  </si>
  <si>
    <t>Determination of offgassing products from materials and assembled articles to be used in a manned space vehicle crew compartment</t>
  </si>
  <si>
    <t>ECSS-Q-70-29A</t>
  </si>
  <si>
    <t>ECSS-Q-ST-70-30C</t>
  </si>
  <si>
    <t>Wire wrapping of high-reliability electrical connections</t>
  </si>
  <si>
    <t>ECSS-Q-70-30A</t>
  </si>
  <si>
    <t>ECSS-Q-ST-70-31C</t>
  </si>
  <si>
    <t>Application of paints and coatings on space hardware</t>
  </si>
  <si>
    <t>replacing ECSS-Q-70-25A, ECSS-Q-70-33A, ECSS-Q-70-34A and ECSS-Q-70-35A</t>
  </si>
  <si>
    <t>ECSS-Q-ST-70-36C</t>
  </si>
  <si>
    <t>Material selection for controlling stress-corrosion cracking</t>
  </si>
  <si>
    <t>ECSS-Q-70-36A</t>
  </si>
  <si>
    <t>ECSS-Q-ST-70-37C</t>
  </si>
  <si>
    <t>Determination of the susceptibility of metals to stress-corrosion cracking</t>
  </si>
  <si>
    <t>ECSS-Q-70-37A</t>
  </si>
  <si>
    <t>ECSS-Q-ST-70-38C</t>
  </si>
  <si>
    <t>High-reliability soldering for surface-mount and mixed technology</t>
  </si>
  <si>
    <t>ECSS-Q-70-38A Rev.1</t>
  </si>
  <si>
    <t>ECSS-Q-ST-70-45C</t>
  </si>
  <si>
    <t>Mechanical testing of metallic materials</t>
  </si>
  <si>
    <t>ECSS-Q-70-45A</t>
  </si>
  <si>
    <t>ECSS-Q-ST-70-46C Rev.1</t>
  </si>
  <si>
    <t>Requirements for manufacturing and procurement of threaded fasteners</t>
  </si>
  <si>
    <t>ECSS-Q-ST-70-46C</t>
  </si>
  <si>
    <t>ECSS-Q-ST-70-50C</t>
  </si>
  <si>
    <t>Particles contamination monitoring for spacecraft systems and cleanrooms</t>
  </si>
  <si>
    <t>ECSS-Q-ST-70-53C</t>
  </si>
  <si>
    <t>Materials and hardware compatibility tests for sterilization processes</t>
  </si>
  <si>
    <t>ECSS-Q-ST-70-55C</t>
  </si>
  <si>
    <t>ECSS-Q-ST-70-58C</t>
  </si>
  <si>
    <t>Bioburden control of cleanrooms</t>
  </si>
  <si>
    <t>ECSS-Q-ST-80C</t>
  </si>
  <si>
    <t>Software product assurance</t>
  </si>
  <si>
    <t>ECSS-S-ST-00C</t>
  </si>
  <si>
    <t>Description, implementation and general requirements</t>
  </si>
  <si>
    <t>partially inputs from ECSS-E-00A, ECSS-M-00A and ECSS-Q-00A</t>
  </si>
  <si>
    <t>ECSS-U-AS-10C</t>
  </si>
  <si>
    <t>Adoption Notice of ISO 24113: Space systems - Space debris mitigation requirements</t>
  </si>
  <si>
    <t>Status</t>
  </si>
  <si>
    <t>Supersed by / Remarks</t>
  </si>
  <si>
    <t>Previous issues / inputs from ESA-PSS</t>
  </si>
  <si>
    <t>ECSS-E-00 A</t>
  </si>
  <si>
    <t>Policy and principles</t>
  </si>
  <si>
    <t>Discontinued</t>
  </si>
  <si>
    <t>ECSS-E-10 A</t>
  </si>
  <si>
    <t>System engineering</t>
  </si>
  <si>
    <t>ECSS-E-10 Part 1B</t>
  </si>
  <si>
    <t>ECSS-E-ST-10C</t>
  </si>
  <si>
    <t>ECSS-E-10 Part 6A</t>
  </si>
  <si>
    <t>System engineering - Part 6: Functional and technical specifications</t>
  </si>
  <si>
    <t>ECSS-E-10 Part A Rev.1</t>
  </si>
  <si>
    <t>ECSS-E-10 Part 6A Rev.1</t>
  </si>
  <si>
    <t>ECSS-E-10-06A</t>
  </si>
  <si>
    <t>ECSS-E-10 Part 7A</t>
  </si>
  <si>
    <t>Product data exchange</t>
  </si>
  <si>
    <t>ECSS-E-ST-10C and ECSS-E-TM-10-20</t>
  </si>
  <si>
    <t>ECSS-E-10-05A</t>
  </si>
  <si>
    <t>Functional analysis</t>
  </si>
  <si>
    <t>Generic req moved to ECSS-E-ST-10C. Specific material was intended for ECSS-E-HB-10-05--&gt; (which was deleted from WP2009)</t>
  </si>
  <si>
    <t>ECSS-E-20 A</t>
  </si>
  <si>
    <t>ECSS-E-ST-20C</t>
  </si>
  <si>
    <t>ECSS-E-20-08A</t>
  </si>
  <si>
    <t>ECSS-E-ST-20-08C</t>
  </si>
  <si>
    <t>Mechanical - Part 1: Thermal control</t>
  </si>
  <si>
    <t>ECSS-E-ST-31C</t>
  </si>
  <si>
    <t>ECSS-E-30 Part 2A</t>
  </si>
  <si>
    <t>Mechanical - Part 2: Structural</t>
  </si>
  <si>
    <t>ECSS-E-ST-32C</t>
  </si>
  <si>
    <t>Mechanical - Part 3: Mechanisms</t>
  </si>
  <si>
    <t>Mechanical - Part 4: Environmental control and life support</t>
  </si>
  <si>
    <t>ECSS-E-30 Part 5.1A</t>
  </si>
  <si>
    <t>DRDs from Part 5.1A extracted for ECSS-E-ST-35C</t>
  </si>
  <si>
    <t>ECSS-E-30 Part 6A</t>
  </si>
  <si>
    <t>Mechanical - Part 6: Pyrotechnics</t>
  </si>
  <si>
    <t>ECSS-E-33-11A</t>
  </si>
  <si>
    <t>ECSS-E-30 Part 7A</t>
  </si>
  <si>
    <t>Mechanical parts</t>
  </si>
  <si>
    <t>Generic req moved to E-ST-10C. Specific material moved E-TM-10-20</t>
  </si>
  <si>
    <t>ECSS-E-30-01A</t>
  </si>
  <si>
    <t>ECSS-E-ST-32-01C</t>
  </si>
  <si>
    <t>transforming ESA-PSS-01-401 into ECSS</t>
  </si>
  <si>
    <t>ECSS-E-40 A</t>
  </si>
  <si>
    <t>ECSS-E-40 Part 1B and ECSS-E-40 Part 2B</t>
  </si>
  <si>
    <t>transforming ESA-PSS-05-0 into ECSS</t>
  </si>
  <si>
    <t>ECSS-E-40 Part 1B</t>
  </si>
  <si>
    <t>Software - Part 1: Principles and requirements</t>
  </si>
  <si>
    <t>ECSS-E-ST-40C</t>
  </si>
  <si>
    <t>ECSS-E-40A</t>
  </si>
  <si>
    <t>ECSS-E-40 Part 2B</t>
  </si>
  <si>
    <t>Software — Part 2: Document requirements definitions (DRDs)</t>
  </si>
  <si>
    <t>ECSS-E-50 Part 1A</t>
  </si>
  <si>
    <t>Communications - Part 1: Principles
and requirements</t>
  </si>
  <si>
    <t>ECSS-E-ST-50C</t>
  </si>
  <si>
    <t>transforming ESA-PSS-04-0 into ECSS</t>
  </si>
  <si>
    <t>ECSS-E-50 Part 2A</t>
  </si>
  <si>
    <t>Communications - Part 2:
Document requirements definitions
(DRDs)</t>
  </si>
  <si>
    <t>transforming ESA-PSS-04-103 into ECSS</t>
  </si>
  <si>
    <t>transforming ESA-PSS-04-104 into ECSS</t>
  </si>
  <si>
    <t>transforming ESA-PSS-04-106 into ECSS</t>
  </si>
  <si>
    <t>Space data links – Telecommand protocols, synchronization and channel coding</t>
  </si>
  <si>
    <t>transforming ESA-PSS-04-107 into ECSS</t>
  </si>
  <si>
    <t>ECSS-E-50-05A</t>
  </si>
  <si>
    <t>ECSS-E-ST-50-05C</t>
  </si>
  <si>
    <t>transforming ESA-PSS-04-105 into ECSS</t>
  </si>
  <si>
    <t>ECSS-E-70 Part 1A</t>
  </si>
  <si>
    <t>Ground systems and operations - Part 1: Principles and requirements</t>
  </si>
  <si>
    <t>ECSS-E-ST-70C</t>
  </si>
  <si>
    <t>ECSS-E-70 Part 2A</t>
  </si>
  <si>
    <t>Ground systems and operations —
Part 2: Document requirements
definitions (DRDs)</t>
  </si>
  <si>
    <t>ECSS-E-ST-32 C</t>
  </si>
  <si>
    <t>ECSS-E-ST-32C Rev.1</t>
  </si>
  <si>
    <t>Reliability based mechanical factors of safety</t>
  </si>
  <si>
    <t>ECSS-E-ST-35 C</t>
  </si>
  <si>
    <t>ECSS-E-ST-35C Rev.1</t>
  </si>
  <si>
    <t>Cleanliness requirements for spacecraft propulsion components, subsystems and systems</t>
  </si>
  <si>
    <t>started as ECSS-E-30-21</t>
  </si>
  <si>
    <t>ECSS-E-ST-50-05C Rev.1</t>
  </si>
  <si>
    <t>ECSS-E-ST-50-05C Rev1</t>
  </si>
  <si>
    <t>ECSS-M-00 A</t>
  </si>
  <si>
    <t>ECSS-M-00B</t>
  </si>
  <si>
    <t>ECSS-M-00 B</t>
  </si>
  <si>
    <t>ECSS-M-00A</t>
  </si>
  <si>
    <t>ECSS-M-00-02A</t>
  </si>
  <si>
    <t>Tailoring of space standards</t>
  </si>
  <si>
    <t>included in ECSS-S-ST-00C</t>
  </si>
  <si>
    <t>ECSS-M-00-03A</t>
  </si>
  <si>
    <t>ECSS-M-00-03B</t>
  </si>
  <si>
    <t>ECSS-M-10A</t>
  </si>
  <si>
    <t>Project breakdown structures</t>
  </si>
  <si>
    <t>ECSS-M-10B</t>
  </si>
  <si>
    <t>ECSS-M-ST-10C</t>
  </si>
  <si>
    <t>ECSS-M-20A</t>
  </si>
  <si>
    <t>Project organization</t>
  </si>
  <si>
    <t>ECSS-M-20B</t>
  </si>
  <si>
    <t>included in ECSS-M-ST-10C</t>
  </si>
  <si>
    <t>Project phasing and planning</t>
  </si>
  <si>
    <t>ECSS-M-40A</t>
  </si>
  <si>
    <t>Configuration management</t>
  </si>
  <si>
    <t>ECSS-M-40B</t>
  </si>
  <si>
    <t>tranforming ESA-PSS-01-11 into ECSS</t>
  </si>
  <si>
    <t>ECSS-M-ST-40C</t>
  </si>
  <si>
    <t>ECSS-M-50A</t>
  </si>
  <si>
    <t>Information/ducumentation management</t>
  </si>
  <si>
    <t>ECSS-M-50B</t>
  </si>
  <si>
    <t>included in ECSS-M-ST-40C</t>
  </si>
  <si>
    <t>ECSS-M-60A</t>
  </si>
  <si>
    <t>ECSS-M-60B</t>
  </si>
  <si>
    <t>ECSS-M-ST-40C Rev.1</t>
  </si>
  <si>
    <t>ECSS-P-00A</t>
  </si>
  <si>
    <t>Standardization policy</t>
  </si>
  <si>
    <t>ECSS-Q-00A</t>
  </si>
  <si>
    <t>ECSS-Q-20 A</t>
  </si>
  <si>
    <t>ECSS-Q-20B</t>
  </si>
  <si>
    <t>transforming ESA-PSS-01-10 and 01-20 into ECSS</t>
  </si>
  <si>
    <t>ECSS-Q-20 B</t>
  </si>
  <si>
    <t>ECSS-Q-20A</t>
  </si>
  <si>
    <t>Critical-item control</t>
  </si>
  <si>
    <t>ECSS-Q-20-09A</t>
  </si>
  <si>
    <t>ECSS-Q-20-09B</t>
  </si>
  <si>
    <t>ECSS-Q-30B</t>
  </si>
  <si>
    <t>ECSS-Q-ST-30C</t>
  </si>
  <si>
    <t>ECSS-Q-30A</t>
  </si>
  <si>
    <t>ECSS-Q-30-01A</t>
  </si>
  <si>
    <t>Worst case circuit performance analysis</t>
  </si>
  <si>
    <t>Requirments transferred to ECSS-Q-ST-30C, remaining material to ECSS-Q-HB-30-01A</t>
  </si>
  <si>
    <t>Failure modes, effects and criticality analysis (FMECA)</t>
  </si>
  <si>
    <t>ECSS-Q-30-08A</t>
  </si>
  <si>
    <t>Components reliability data sources and their use</t>
  </si>
  <si>
    <t>ECSS-Q-30-11A</t>
  </si>
  <si>
    <t>Second isssue</t>
  </si>
  <si>
    <t>ECSS-Q-ST-30-11C</t>
  </si>
  <si>
    <t>ECSS-Q-60-11A</t>
  </si>
  <si>
    <t>tranforming ESA-PSS-01-40 into ECSS</t>
  </si>
  <si>
    <t>ECSS-Q-40A</t>
  </si>
  <si>
    <t>ECSS-Q-40-04A Part 1</t>
  </si>
  <si>
    <t>Sneak analysis - Part 1: Method and procedure</t>
  </si>
  <si>
    <t>ECSS-Q-TM-40-04</t>
  </si>
  <si>
    <t>transforming ESA-PSS-01-411 into ECSS</t>
  </si>
  <si>
    <t>ECSS-Q-40-04A Part 2</t>
  </si>
  <si>
    <t>Sneak analysis - Part 2: Clue list</t>
  </si>
  <si>
    <t>ECSS-Q-60 A</t>
  </si>
  <si>
    <t>ECSS-Q-60B</t>
  </si>
  <si>
    <t>transforming ESA-PSS-01-60 into ECSS</t>
  </si>
  <si>
    <t>ECSS-Q-60 B</t>
  </si>
  <si>
    <t>ECSS-Q-ST-60C</t>
  </si>
  <si>
    <t>ECSS-Q-60A</t>
  </si>
  <si>
    <t>ECSS-Q-60-01A</t>
  </si>
  <si>
    <t>European preferred parts list (EPPL) and its management</t>
  </si>
  <si>
    <t>withdrawn, now part of ESCC system</t>
  </si>
  <si>
    <t>ECSS-Q-60-05A</t>
  </si>
  <si>
    <t>Generic procurement requirements for
hybrid microcircuits</t>
  </si>
  <si>
    <t>ECSS-Q-ST-60-05C</t>
  </si>
  <si>
    <t>Derating and end of life parameters drift - EEE components</t>
  </si>
  <si>
    <t>tranforming ESA-PSS-01-301 into ECSS</t>
  </si>
  <si>
    <t>ECSS-Q-70 A</t>
  </si>
  <si>
    <t>ECSS-Q-70B</t>
  </si>
  <si>
    <t>transforming ESA-PSS-01-70 and 01-700 into ECSS</t>
  </si>
  <si>
    <t>ECSS-Q-70 B</t>
  </si>
  <si>
    <t>ECSS-Q-ST-70C</t>
  </si>
  <si>
    <t>ECSS-Q-70A</t>
  </si>
  <si>
    <t>transforming ESA-PSS-01-701 into ECSS</t>
  </si>
  <si>
    <t>transforming ESA-PSS-01-202 into ECSS</t>
  </si>
  <si>
    <t>Black-anodizing of metals with
inorganic dyes</t>
  </si>
  <si>
    <t>transforming ESA-PSS-01-703 into ECSS</t>
  </si>
  <si>
    <t>Thermal cycling test for the screening
of space materials and processes</t>
  </si>
  <si>
    <t>transforming ESA-PSS-01-704 into ECSS</t>
  </si>
  <si>
    <t>Detection of organic contamination of surfaces by infrared spectroscopy</t>
  </si>
  <si>
    <t>transforming ESA-PSS-01-705 into ECSS</t>
  </si>
  <si>
    <t>transforming ESA-PSS-01-707 into ECSS</t>
  </si>
  <si>
    <t>transforming ESA-PSS-01-708 into ECSS</t>
  </si>
  <si>
    <t>transforming ESA-PSS-01-709 into ECSS</t>
  </si>
  <si>
    <t>transforming ESA-PSS-01-710 into ECSS</t>
  </si>
  <si>
    <t>ECSS-Q-70-13A</t>
  </si>
  <si>
    <t>ECSS-Q-ST-70-13C</t>
  </si>
  <si>
    <t>transforming ESA-PSS-01-713 into ECSS</t>
  </si>
  <si>
    <t>transforming ESA-PSS-01-718 into ECSS</t>
  </si>
  <si>
    <t>transforming ESA-PSS-01-720 into ECSS</t>
  </si>
  <si>
    <t>transforming ESA-PSS-01-721 into ECSS</t>
  </si>
  <si>
    <t>The control of limited shelf-life
materials</t>
  </si>
  <si>
    <t>transforming ESA-PSS-01-722 into ECSS</t>
  </si>
  <si>
    <t>ECSS-Q-70-25A</t>
  </si>
  <si>
    <t>Application of the black coating Aeroglaze Z306</t>
  </si>
  <si>
    <t>transforming ESA-PSS-01-725 into ECSS</t>
  </si>
  <si>
    <t>transforming ESA-PSS-01-726 into ECSS</t>
  </si>
  <si>
    <t>transforming ESA-PSS-01-728 into ECSS</t>
  </si>
  <si>
    <t>The determination of offgassing products from materials and assembled articles to be used in a manned space vehicle crew compartment</t>
  </si>
  <si>
    <t>ECSS-Q-ST-70-29A</t>
  </si>
  <si>
    <t>transforming ESA-PSS-01-729 into ECSS</t>
  </si>
  <si>
    <t>Wire-wrapping of high-reliability electrical connections</t>
  </si>
  <si>
    <t>transforming ESA-PSS-01-730 into ECSS</t>
  </si>
  <si>
    <t>ECSS-Q-70-33A</t>
  </si>
  <si>
    <t>Application of the thermal control coating PSG 120 FD</t>
  </si>
  <si>
    <t>transforming ESA-PSS-01-733 into ECSS</t>
  </si>
  <si>
    <t>ECSS-Q-70-34A</t>
  </si>
  <si>
    <t>Application of the black electrically conductive coating Aeroglaze H322</t>
  </si>
  <si>
    <t>transforming ESA-PSS-01-734 into ECSS</t>
  </si>
  <si>
    <t>ECSS-Q-70-35A</t>
  </si>
  <si>
    <t>Application of the black electrically conductive coating Aeroglaze L300</t>
  </si>
  <si>
    <t>transforming ESA-PSS-01-735 into ECSS</t>
  </si>
  <si>
    <t>transforming ESA-PSS-01-736 into ECSS</t>
  </si>
  <si>
    <t>transforming ESA-PSS-01-737 into ECSS</t>
  </si>
  <si>
    <t>ECSS-Q-70-38A</t>
  </si>
  <si>
    <t>Standard methods for mechanical testing of metallic materials</t>
  </si>
  <si>
    <t>transforming ESA-PSS-01-745 into ECSS</t>
  </si>
  <si>
    <t>ECSS-Q-70-46A</t>
  </si>
  <si>
    <t>transforming ESA-PSS-01-746 into ECSS</t>
  </si>
  <si>
    <t>ECSS-Q-80A</t>
  </si>
  <si>
    <t>ECSS-Q-80B</t>
  </si>
  <si>
    <t>tranforming ESA-PSS-01-21 and 05-11 into ECSS</t>
  </si>
  <si>
    <t>ECSS-Q-ST-30-11C Rev 1</t>
  </si>
  <si>
    <t>ECSS-Q-ST-60C Rev.1</t>
  </si>
  <si>
    <t>ECSS-E-40 Part 1B, ECSS-E-40 Part 2B</t>
  </si>
  <si>
    <t>ECSS-Q-40B</t>
  </si>
  <si>
    <t>ECSS-Q-30-11C</t>
  </si>
  <si>
    <t>ECSS-E-10A</t>
  </si>
  <si>
    <t>ECSS-M-30A</t>
  </si>
  <si>
    <t>merge of ECSS-M-10B, ECSS-M-20B and ECSS-M-30A</t>
  </si>
  <si>
    <t>merge of ECSS-M-40B and ECSS-M-50B</t>
  </si>
  <si>
    <t>ECSS-M-ST-10C Rev.1</t>
  </si>
  <si>
    <t>Derating req. included in ECSS-Q-30-11A. End of life parameter drifts moved to ECSS-Q-TM-30-12.</t>
  </si>
  <si>
    <t>Material common to the three branches moved to S-ST-00C. Material specific to M-ST-10C</t>
  </si>
  <si>
    <t>Material common to the three branches moved to S-ST-00C. Material specific to Q-ST-10C</t>
  </si>
  <si>
    <t>Material common to the three branches moved to S-ST-00C. Material specific to E-ST-10C</t>
  </si>
  <si>
    <t>tranforming ESA-PSS-01-30, and ESA-PSS-01-50 into ECSS</t>
  </si>
  <si>
    <t>Spacecraft on-board control procedures</t>
  </si>
  <si>
    <t>Microbial examination of flight hardware and cleanrooms</t>
  </si>
  <si>
    <t>ECSS-S-ST-00-01C</t>
  </si>
  <si>
    <t>ECSS-Q-ST-60-15C</t>
  </si>
  <si>
    <t>Radiation hardness assurance - EEE components</t>
  </si>
  <si>
    <t>Mechanical - Part 4: Propulsion  - Liquid and electric propulsion for spacecraft</t>
  </si>
  <si>
    <t>ECSS-P-001A</t>
  </si>
  <si>
    <t>ECSS-E-ST-31-02C</t>
  </si>
  <si>
    <t>Two-phase heat transport equipment</t>
  </si>
  <si>
    <t>First issue 
Revsion 1</t>
  </si>
  <si>
    <t>ECSS-E-20-01A Rev.1</t>
  </si>
  <si>
    <t>ECSS-Q-ST-20C Rev.1</t>
  </si>
  <si>
    <t>ECSS-P-00C</t>
  </si>
  <si>
    <t>Standardization objectives, policies and organization</t>
  </si>
  <si>
    <t>Engineering</t>
  </si>
  <si>
    <t>PA</t>
  </si>
  <si>
    <t>Management</t>
  </si>
  <si>
    <t>Procedure</t>
  </si>
  <si>
    <t>System</t>
  </si>
  <si>
    <t>Space Sustainability</t>
  </si>
  <si>
    <t>ECSS-E-ST-60-30C</t>
  </si>
  <si>
    <t>Satellite attitude and orbit control system (AOCS) requirements</t>
  </si>
  <si>
    <t>ECSS-Q-ST-70-56C</t>
  </si>
  <si>
    <t>Vapour phase bioburden reduction for flight hardware</t>
  </si>
  <si>
    <t>Dry heat bioburden reduction for flight hardware</t>
  </si>
  <si>
    <t>ECSS-Q-ST-70-57C</t>
  </si>
  <si>
    <t>Total of 
ISSUE C</t>
  </si>
  <si>
    <t>Issue A</t>
  </si>
  <si>
    <t>Issue ID for statistics</t>
  </si>
  <si>
    <t>Issue B</t>
  </si>
  <si>
    <t>Issue C</t>
  </si>
  <si>
    <t>Number of Issue C</t>
  </si>
  <si>
    <t>Issue A Revision</t>
  </si>
  <si>
    <t>Issue C Revision</t>
  </si>
  <si>
    <t>Number of Issue C Revision</t>
  </si>
  <si>
    <t>Statistics Active Standards</t>
  </si>
  <si>
    <t>Total of Active Standards --&gt;</t>
  </si>
  <si>
    <t>Total</t>
  </si>
  <si>
    <t>Grand Total</t>
  </si>
  <si>
    <t>Year of publication</t>
  </si>
  <si>
    <t>Count of Year of publication</t>
  </si>
  <si>
    <t>Active Standards published per Year</t>
  </si>
  <si>
    <t>ECSS-E-ST-60-30C (partially)</t>
  </si>
  <si>
    <t>ECSS-Q-ST-60C Rev.2</t>
  </si>
  <si>
    <t>ECSS-Q-ST-60 C Rev.2</t>
  </si>
  <si>
    <t>Third issue Revision 2</t>
  </si>
  <si>
    <t>ECSS-Q-ST-60-13C</t>
  </si>
  <si>
    <t>Commercial electrical, electronic and electromechanical (EEE) components</t>
  </si>
  <si>
    <t>#</t>
  </si>
  <si>
    <t>Withdrawn Oct 2013</t>
  </si>
  <si>
    <t>List of active ECSS Handbooks (as of 11 December 2013)</t>
  </si>
  <si>
    <t>Verification guidelines</t>
  </si>
  <si>
    <t>ECSS-E-HB-10-12A</t>
  </si>
  <si>
    <t>Calculation of radiation and its effects and margin policy handbook</t>
  </si>
  <si>
    <t>ECSS-E-HB-20-05A</t>
  </si>
  <si>
    <t>High voltage engineering and design handbook</t>
  </si>
  <si>
    <t>ECSS-E-HB-20-07A</t>
  </si>
  <si>
    <t>Electromagnetic compatibility handbook</t>
  </si>
  <si>
    <t>ECSS-E-HB-31-01 Part 1 to 16A</t>
  </si>
  <si>
    <t>Thermal design handbook</t>
  </si>
  <si>
    <t>ECSS-E-HB-32-20 Part 1 to 8A</t>
  </si>
  <si>
    <t>Structural materials handbook</t>
  </si>
  <si>
    <t>ECSS-E-HB-32-21A</t>
  </si>
  <si>
    <t>Adhesive bonding handbook</t>
  </si>
  <si>
    <t>ECSS-E-HB-32-22A</t>
  </si>
  <si>
    <t>Insert design handbook</t>
  </si>
  <si>
    <t>ECSS-E-HB-32-23A</t>
  </si>
  <si>
    <t>Threaded fasteners handbook</t>
  </si>
  <si>
    <t>ECSS-E-HB-32-24A</t>
  </si>
  <si>
    <t>Buckling of structures</t>
  </si>
  <si>
    <t>ECSS-E-HB-32-26A</t>
  </si>
  <si>
    <t>Spacecraft mechanical loads analysis handbook</t>
  </si>
  <si>
    <t>ECSS-E-HB-50A</t>
  </si>
  <si>
    <t>Communications guidelines</t>
  </si>
  <si>
    <t>ECSS-E-HB-60-10A</t>
  </si>
  <si>
    <t>Control performance guidelines</t>
  </si>
  <si>
    <t>ECSS-E-HB-60A</t>
  </si>
  <si>
    <t>Control engineering handbook</t>
  </si>
  <si>
    <t>ECSS-Q-HB-30-01A</t>
  </si>
  <si>
    <t>Worst case analysis</t>
  </si>
  <si>
    <t>ECSS-Q-HB-30-08A</t>
  </si>
  <si>
    <t>ECSS-Q-HB-80-01A</t>
  </si>
  <si>
    <t>Reuse of existing software</t>
  </si>
  <si>
    <t>ECSS-Q-HB-80-02 Part 1A</t>
  </si>
  <si>
    <t>Software process assessment and improvement Part 1: Framework</t>
  </si>
  <si>
    <t>ECSS-Q-HB-80-02 Part 2A</t>
  </si>
  <si>
    <t>Software process assessment and improvement Part 2: Assessor instrument</t>
  </si>
  <si>
    <t>ECSS-Q-HB-80-03A</t>
  </si>
  <si>
    <t>Software dependability and safety</t>
  </si>
  <si>
    <t>ECSS-Q-HB-80-04A</t>
  </si>
  <si>
    <t>Software metrication programme definition and implementation</t>
  </si>
  <si>
    <t>ECSS-E-ST-10-02A</t>
  </si>
  <si>
    <t>ECSS Handbook</t>
  </si>
  <si>
    <t>Title</t>
  </si>
  <si>
    <t>TO DOWNLOAD THE ACTUAL ECSS STANDARDS CLICK ON THE ECSS Standard number</t>
  </si>
  <si>
    <t xml:space="preserve"> (You need to log-in to be able to download them)</t>
  </si>
  <si>
    <t>Space engineering</t>
  </si>
  <si>
    <t>Software engineering handdbook</t>
  </si>
  <si>
    <t>Total of 
active HB per discipline</t>
  </si>
  <si>
    <t>ECSS branch</t>
  </si>
  <si>
    <t>Total of active ISSUE A</t>
  </si>
  <si>
    <t>Total of 
active ISSUE C</t>
  </si>
  <si>
    <t xml:space="preserve">Number of active Issue A </t>
  </si>
  <si>
    <t>ECSS-E-ST-40A</t>
  </si>
  <si>
    <t>ECSS number 
(linked from Tab ECSS-active)</t>
  </si>
  <si>
    <t>Requirements</t>
  </si>
  <si>
    <t>Permissions</t>
  </si>
  <si>
    <t>Recommendations</t>
  </si>
  <si>
    <t>no DOORS module</t>
  </si>
  <si>
    <t>TOTAL ENGINEERING</t>
  </si>
  <si>
    <t>TOTAL MANAGEMENT</t>
  </si>
  <si>
    <t>TOTAL PA</t>
  </si>
  <si>
    <t>Does not contain req.</t>
  </si>
  <si>
    <t>TOTAL of all E, M and PA (that are in DOORS)</t>
  </si>
  <si>
    <t>DOORS module available</t>
  </si>
  <si>
    <t>ECSS-Q-ST-20C (OLD VERSION!!)</t>
  </si>
  <si>
    <t>ECSS-Q-ST-70-12C</t>
  </si>
  <si>
    <t>Design rules for printed circuit boards</t>
  </si>
  <si>
    <t>No new DOORS module yet (Klaus 18July 2014))</t>
  </si>
  <si>
    <t>(incl one old module Q-ST-20)</t>
  </si>
  <si>
    <t>ECSS-Q-ST-20-07C</t>
  </si>
  <si>
    <t>Quality and safety assurance for space test centres</t>
  </si>
  <si>
    <t>ECSS-20-07A</t>
  </si>
  <si>
    <t>INFORMATION</t>
  </si>
  <si>
    <t>Not included in the Counting or requirements as DOORS modules not available on 1 Oct 2014:
Q-ST-20C Rev.1, Q-ST-70-12C, Q-ST-20-07C and ECSS-Q-ST-70-08C)</t>
  </si>
  <si>
    <t>ECSS-Q-ST-20-08C</t>
  </si>
  <si>
    <t>Storage, handling and transportation of spacecraft hardware</t>
  </si>
  <si>
    <t>ECSS-E-AS-11C</t>
  </si>
  <si>
    <t xml:space="preserve">Adoption Notice of ISO 16290, Space systems - Definition of the Technology Readiness Levels (TRLs) and their criteria of assessment </t>
  </si>
  <si>
    <t>ECSS-E-ST-32-08C Rev.1</t>
  </si>
  <si>
    <t>Materials, processes and their data selection</t>
  </si>
  <si>
    <t>ECSS-Q-ST-70-71C</t>
  </si>
  <si>
    <t>ECSS-Q-ST-70C Rev.1</t>
  </si>
  <si>
    <t>none (probably linked to  TTC-B-01 Issue No 1 (September 1979) and is also knows as ESA-PSS-47.</t>
  </si>
  <si>
    <t>ECSS-E-ST-10-24C</t>
  </si>
  <si>
    <t>Interface management</t>
  </si>
  <si>
    <t>ECSS-E-ST-50-15C</t>
  </si>
  <si>
    <t>CANbus extension protocol</t>
  </si>
  <si>
    <t>ECSS-Q-ST-70-39C</t>
  </si>
  <si>
    <t>Welding of of metallic materials for flight hardware</t>
  </si>
  <si>
    <t>ECSS-Q-ST-10C Rev.</t>
  </si>
  <si>
    <t>ECSS-Q-ST-10C</t>
  </si>
  <si>
    <t>ECSS-Q-ST-10C Rev.1</t>
  </si>
  <si>
    <t>ECSS-E-ST-70-41C</t>
  </si>
  <si>
    <t>ECSS-E-ST-20-20C</t>
  </si>
  <si>
    <t>Electrical design and interface requirements for power supply</t>
  </si>
  <si>
    <t>Issue A Revision (This revision 1 cancels and replaces ECSS-Q-70-71A, dated 27 February 2004. The revision was made to correct subclause 6.17.6 c. and to implement editorial changes.)</t>
  </si>
  <si>
    <t>ECSS-Q-ST-70-14C</t>
  </si>
  <si>
    <t>Corrosion</t>
  </si>
  <si>
    <t>ECSS-E-ST-10C Rev.1</t>
  </si>
  <si>
    <t>ECSS-E-10C</t>
  </si>
  <si>
    <t>ECSS-E-ST-60-21C</t>
  </si>
  <si>
    <t>Gyro terminology and performance specification</t>
  </si>
  <si>
    <t>ECSS-E-ST-33-01C Rev.1</t>
  </si>
  <si>
    <t>ECSS-Q-30C</t>
  </si>
  <si>
    <t>ECSS-Q-ST-30C Rev.1</t>
  </si>
  <si>
    <t>ECSS-Q-ST-40C Rev.1</t>
  </si>
  <si>
    <t>ECSS-Q-ST-40C</t>
  </si>
  <si>
    <t>ECSS-Q-ST-80C Rev.1</t>
  </si>
  <si>
    <t>ECSS-Q-ST-70-54C</t>
  </si>
  <si>
    <t>Ultracleaning of flight hardware</t>
  </si>
  <si>
    <t>ECSS-E-ST-31-02C Rev.1</t>
  </si>
  <si>
    <t>ECSS-Q-70-26C Rev.1</t>
  </si>
  <si>
    <t>ECSS-Q-ST-70-26C Rev.1</t>
  </si>
  <si>
    <t>ECSS-E-HB-10-02A</t>
  </si>
  <si>
    <t>ECSS-E-HB-11A</t>
  </si>
  <si>
    <t>Technology readiness level (TRL) guidelines</t>
  </si>
  <si>
    <t>ECSS-E-HB-20-02A</t>
  </si>
  <si>
    <t>Li-ion battery testing handbook</t>
  </si>
  <si>
    <t>ECSS-E-HB-20-20A</t>
  </si>
  <si>
    <t>Guidelines for electrical design and interface requirements for power supply</t>
  </si>
  <si>
    <t>ECSS-E-HB-31-01 Part 1A to 16A</t>
  </si>
  <si>
    <t>Thermal design handbook – Part 1: View factors</t>
  </si>
  <si>
    <t>ECSS-E-HB-31-01 Part 2A</t>
  </si>
  <si>
    <t>Thermal design handbook – Part 2: Holes, Grooves and Cavities</t>
  </si>
  <si>
    <t>ECSS-E-HB-31-01 Part 3A</t>
  </si>
  <si>
    <t>Thermal design handbook – Part 3: Spacecraft Surface Temperature</t>
  </si>
  <si>
    <t>ECSS-E-HB-31-01 Part 4A</t>
  </si>
  <si>
    <t>Thermal design handbook – Part 4: Conductive Heat Transfer</t>
  </si>
  <si>
    <t>ECSS-E-HB-31-01 Part 5A</t>
  </si>
  <si>
    <t>Thermal design handbook – Part 5: Structural Materials: Metallic and Composite</t>
  </si>
  <si>
    <t>ECSS-E-HB-31-01 Part 6A</t>
  </si>
  <si>
    <t>Thermal design handbook – Part 6: Thermal Control Surfaces</t>
  </si>
  <si>
    <t>ECSS-E-HB-31-01 Part 7A</t>
  </si>
  <si>
    <t>Thermal design handbook – Part 7: Insulations</t>
  </si>
  <si>
    <t>ECSS-E-HB-31-01 Part 8A</t>
  </si>
  <si>
    <t>Thermal design handbook – Part 8: Heat Pipes</t>
  </si>
  <si>
    <t>ECSS-E-HB-31-01 Part 9A</t>
  </si>
  <si>
    <t>Thermal design handbook – Part 9: Radiators</t>
  </si>
  <si>
    <t>ECSS-E-HB-31-01 Part 10A</t>
  </si>
  <si>
    <t>Thermal design handbook – Part 10: Phase – Change Capacitors</t>
  </si>
  <si>
    <t>ECSS-E-HB-31-01 Part 11A</t>
  </si>
  <si>
    <t>Thermal design handbook – Part 11: Electrical Heating</t>
  </si>
  <si>
    <t>ECSS-E-HB-31-01 Part 12A</t>
  </si>
  <si>
    <t>Thermal design handbook – Part 12: Louvers</t>
  </si>
  <si>
    <t>ECSS-E-HB-31-01 Part 13A</t>
  </si>
  <si>
    <t>Thermal design handbook – Part 13: Fluid Loops</t>
  </si>
  <si>
    <t>ECSS-E-HB-31-01 Part 14A</t>
  </si>
  <si>
    <t>Thermal design handbook – Part 14: Cryogenic Cooling</t>
  </si>
  <si>
    <t>ECSS-E-HB-31-01 Part 15A</t>
  </si>
  <si>
    <t>Thermal design handbook – Part 15: Existing Satellites</t>
  </si>
  <si>
    <t>ECSS-E-HB-31-01 Part 16A</t>
  </si>
  <si>
    <t>Thermal design handbook – Part 16: Thermal Protection System</t>
  </si>
  <si>
    <t>ECSS-E-HB-31-03A</t>
  </si>
  <si>
    <t>Thermal analysis handbook</t>
  </si>
  <si>
    <t>ECSS-E-HB-32-20 Part 1A</t>
  </si>
  <si>
    <t>Structural materials handbook - Overview and material properties and applications</t>
  </si>
  <si>
    <t>ECSS-E-HB-32-20 Part 2A</t>
  </si>
  <si>
    <t>Structural materials handbook - Design calculation methods and general design aspects</t>
  </si>
  <si>
    <t>ECSS-E-HB-32-20 Part 3A</t>
  </si>
  <si>
    <t>Structural materials handbook - Load transfer and design of joints and design of structures</t>
  </si>
  <si>
    <t>ECSS-E-HB-32-20 Part 4A</t>
  </si>
  <si>
    <t>Structural materials handbook - Integrity control, verification guidelines and manufacturing</t>
  </si>
  <si>
    <t>ECSS-E-HB-32-20 Part 5A</t>
  </si>
  <si>
    <t>Structural materials handbook - New advanced materials, advanced metallic materials, general design aspects and load transfer and design of joints</t>
  </si>
  <si>
    <t>ECSS-E-HB-32-20 Part 6A</t>
  </si>
  <si>
    <t>Structural materials handbook - Fracture and material modelling, case studies and design and integrity control and inspection</t>
  </si>
  <si>
    <t>ECSS-E-HB-32-20 Part 7A</t>
  </si>
  <si>
    <t>Structural materials handbook - Thermal and environmental integrity, manufacturing aspects, in-orbit and health monitoring, soft materials, hybrid materials and nanotechnoligies</t>
  </si>
  <si>
    <t>ECSS-E-HB-32-20 Part 8A</t>
  </si>
  <si>
    <t>Structural materials handbook - Glossary</t>
  </si>
  <si>
    <t>ECSS-E-HB-32-25A</t>
  </si>
  <si>
    <t xml:space="preserve"> Mechanical shock design and verification handbook</t>
  </si>
  <si>
    <t>ECSS-E-HB-40A</t>
  </si>
  <si>
    <t>Software engineering handbook</t>
  </si>
  <si>
    <t>ECSS-Q-HB-30-03A</t>
  </si>
  <si>
    <t>Human dependability handbook</t>
  </si>
  <si>
    <t>ECSS-Q-HB-60-02A</t>
  </si>
  <si>
    <t>Techniques for radiation effects mitigation in ASICs and FPGAs handbook</t>
  </si>
  <si>
    <t>Software process assessment and improvement – Part 1: Framework</t>
  </si>
  <si>
    <t>Date</t>
  </si>
  <si>
    <t>Software process assessment and improvement – Part 2: Assessor instrument</t>
  </si>
  <si>
    <t>Software metrication handbook</t>
  </si>
  <si>
    <t>ECSS-Q-ST-70-38C Rev.1 Corrigendum 1</t>
  </si>
  <si>
    <t>Third issue, Revision 1 Corrigendum 1</t>
  </si>
  <si>
    <t>ECSS-Q-70-38C Rev.1</t>
  </si>
  <si>
    <t>ECSS-Q-ST-70-38C Rev.1</t>
  </si>
  <si>
    <t>ECSS-Q-ST-70-60C</t>
  </si>
  <si>
    <t xml:space="preserve">Qualification and procurement of printed circuit boards </t>
  </si>
  <si>
    <t>ECSS-Q-ST-70-10C and ECSS-Q-ST-70-11C</t>
  </si>
  <si>
    <t>ECSS-Q-ST-10-09C Rev.1</t>
  </si>
  <si>
    <t>ECSS-Q-ST-20C Rev.2</t>
  </si>
  <si>
    <t>Third issue 
Revision 1</t>
  </si>
  <si>
    <t>Relifing procedure – EEE components</t>
  </si>
  <si>
    <t>ECSS-Q-ST-60-14C Rev.1</t>
  </si>
  <si>
    <t>ECSS-U-ST-20C</t>
  </si>
  <si>
    <t>Planetary protection</t>
  </si>
  <si>
    <t>ECSS-E-HB-20-21A</t>
  </si>
  <si>
    <t>Guidelines for electrical design and interface requirements for actuators</t>
  </si>
  <si>
    <t>ECSS-E-HB-20-06A</t>
  </si>
  <si>
    <t>Assessment of space worst case charging handbook</t>
  </si>
  <si>
    <t>ECSS-E-ST-60-20C Rev.2</t>
  </si>
  <si>
    <t>First issue Revision 2</t>
  </si>
  <si>
    <t>ECSS-E-ST-50-12C Rev.1</t>
  </si>
  <si>
    <t>ECSS-E-ST-50-11C</t>
  </si>
  <si>
    <t>SpaceWire - Very high-speed serial link</t>
  </si>
  <si>
    <t>ECSS-E-ST-32-10C Rev.2</t>
  </si>
  <si>
    <t>ECSS-E-ST-20-21C</t>
  </si>
  <si>
    <t>Electrical design and interface requirements for actuators</t>
  </si>
  <si>
    <t>Spacecraft charging</t>
  </si>
  <si>
    <t>ECSS-E-ST-20-06C Rev.1</t>
  </si>
  <si>
    <t>ECSS-E-ST-33-01C Rev.2</t>
  </si>
  <si>
    <t>Second issue Rev.1</t>
  </si>
  <si>
    <t>ECSS-E-33-01C</t>
  </si>
  <si>
    <t>ECSS-E-33-01C Rev.1</t>
  </si>
  <si>
    <t>Qualification and procurement of printed circuit boards</t>
  </si>
  <si>
    <t>ECSS-Q-ST-70-60C Corrigendum 1</t>
  </si>
  <si>
    <t>ECSS-Q-70-10C and ECSS-Q-ST-11C</t>
  </si>
  <si>
    <t>ECSS-E-ST-10-02C Rev.1</t>
  </si>
  <si>
    <t>ECSS-Q-ST-70-17C</t>
  </si>
  <si>
    <t>Durability testing of coatings</t>
  </si>
  <si>
    <t>ECSS-E-ST-31-04C</t>
  </si>
  <si>
    <t>Exchange of thermal analysis data</t>
  </si>
  <si>
    <t>ECSS-Q-HB-80-03A Rev.1</t>
  </si>
  <si>
    <t>Superseded Handbook</t>
  </si>
  <si>
    <t>ECSS-Q-HB-70-23A</t>
  </si>
  <si>
    <t>Material, mechanical parts and processes obsolescence management handbook</t>
  </si>
  <si>
    <t>ECSS-E-ST-33-11C Rev.1</t>
  </si>
  <si>
    <t>ECSS-E-ST-20-01C</t>
  </si>
  <si>
    <t>Multipactor design and test</t>
  </si>
  <si>
    <t>ECSS-E-HB-20-01A</t>
  </si>
  <si>
    <t>Multipactor handbook</t>
  </si>
  <si>
    <t>ECSS-E-ST-35-06C Rev.2</t>
  </si>
  <si>
    <t>ECSS-E-HB-40-01A</t>
  </si>
  <si>
    <t>Agile software development handbook</t>
  </si>
  <si>
    <t>ECSS-Q-ST-60-14C Rev.1 Corr.1</t>
  </si>
  <si>
    <t>First issue Revision 1 Corrigendum 1</t>
  </si>
  <si>
    <t>First issue Rev.1</t>
  </si>
  <si>
    <t>ECSS-E-ST-40-07C</t>
  </si>
  <si>
    <t>Simulation modelling platform</t>
  </si>
  <si>
    <t>ECSS-S-ST-00-02C DRAFT1</t>
  </si>
  <si>
    <t>Tailoring</t>
  </si>
  <si>
    <t>Number of Issue C DRAFT release</t>
  </si>
  <si>
    <t>First issue DRAFT1</t>
  </si>
  <si>
    <t>Issue C DRAFT</t>
  </si>
  <si>
    <t>ECSS-Q-ST-70-16C</t>
  </si>
  <si>
    <t>Adhesive bonding for spacecraft and launcher applications</t>
  </si>
  <si>
    <t>ECSS-E-ST-20-08C Rev.2</t>
  </si>
  <si>
    <t>ECSS-E-HB-32-23A Rev.1</t>
  </si>
  <si>
    <t xml:space="preserve">ECSS-E-AS-50-21C Rev.1 </t>
  </si>
  <si>
    <t>ECSS-E-AS-50-21C</t>
  </si>
  <si>
    <t xml:space="preserve">Adoption Notice of CCSDS 132.0-B-3, TM Space Data Link Protocol </t>
  </si>
  <si>
    <t>Adoption Notice of CCSDS 131.0-B-4, TM Synchronization and Channel Coding</t>
  </si>
  <si>
    <t>ECSS-E-AS-50-22C</t>
  </si>
  <si>
    <t>ECSS-E-AS-50-23C</t>
  </si>
  <si>
    <t>ECSS-E-AS-50-24C</t>
  </si>
  <si>
    <t>ECSS-E-AS-50-25C</t>
  </si>
  <si>
    <t>Adoption Notice of CCSDS 131.0-B-3, TM Synchronization and Channel Coding</t>
  </si>
  <si>
    <t>ECSS-E-AS-50-22C Rev.1</t>
  </si>
  <si>
    <t>ECSS-E-AS-50-23C Rev.1</t>
  </si>
  <si>
    <t>ECSS-E-AS-50-25C Rev.1</t>
  </si>
  <si>
    <t>ECSS-E-AS-50-24C Rev.1</t>
  </si>
  <si>
    <t>ECSS-E-AS-50-25C Rev.2</t>
  </si>
  <si>
    <t>Adoption Notice of CCSDS 732.0-B-4, AOS Space Data Link Protocol</t>
  </si>
  <si>
    <t>Adoption Notice of CCSDS 231.0-B-4, TC Synchronization and Channel Coding </t>
  </si>
  <si>
    <t>Adoption Notice of CCSDS 232.0-B-4, TC Space Data Link Protocol</t>
  </si>
  <si>
    <t>ECSS-E-AS-50-21C Rev.1</t>
  </si>
  <si>
    <t>Adoption Notice of CCSDS 232.1-B-2, Communications Operation Procedure-1</t>
  </si>
  <si>
    <t>ECSS-E-AS-50-26C</t>
  </si>
  <si>
    <t xml:space="preserve">Adoption Notice of CCSDS 132.0-B-2, TM Space Data Link Protocol </t>
  </si>
  <si>
    <t>Adoption Notice of CCSDS 732.0-B-3, AOS Space Data Link Protocol</t>
  </si>
  <si>
    <t>Adoption Notice of CCSDS 232.0-B-3, TC Space Data Link Protocol</t>
  </si>
  <si>
    <t>ECSS-E-ST-10-03C Rev.1</t>
  </si>
  <si>
    <t>ECSS-E-10-03C</t>
  </si>
  <si>
    <t>ECSS-E-HB-10-03A</t>
  </si>
  <si>
    <t>Testing guidelines</t>
  </si>
  <si>
    <t>ECSS-Q-ST-70C Rev.3</t>
  </si>
  <si>
    <t>ECSS-Q-ST-60C Rev.3</t>
  </si>
  <si>
    <t>Third issue Revision 3</t>
  </si>
  <si>
    <t>ECSS-Q-ST-60-13C Rev.1</t>
  </si>
  <si>
    <t>ECSS-E-AS-50-22C and  ECSS-E-AS-50-23C</t>
  </si>
  <si>
    <t>ECSS-E-AS-50-25C and  ECSS-E-AS-50-26C</t>
  </si>
  <si>
    <t>ECSS-Q-ST-70-40C</t>
  </si>
  <si>
    <t>Processing and quality assurance requirements for brazing of flight hardware</t>
  </si>
  <si>
    <t>ECSS-E-ST-20C Rev.1</t>
  </si>
  <si>
    <t xml:space="preserve">ECSS-E-20C </t>
  </si>
  <si>
    <t>ECSS-Q-ST-70-61C</t>
  </si>
  <si>
    <t>High reliability assembly for surface mount and through hole connections</t>
  </si>
  <si>
    <t>ECSS-Q-ST-70-07C, ECSS-Q-ST-70-08C and ECSS-Q-ST-70-38C Rev.1 Corr.1</t>
  </si>
  <si>
    <t>ECSS-Q-ST-20-07C Rev.1</t>
  </si>
  <si>
    <t>ECSS-ST-20-07C</t>
  </si>
  <si>
    <t>ECSS-E-ST-50-16C</t>
  </si>
  <si>
    <t>Time-Triggered Ethernet</t>
  </si>
  <si>
    <t>ECSS-E-ST-20-07C Rev.2</t>
  </si>
  <si>
    <t>ECSS-E-ST-32-01C Rev.2</t>
  </si>
  <si>
    <t>ECSS-Q-ST-30-11C Rev.2</t>
  </si>
  <si>
    <t>ECSS-Q-30-11C Rev.1</t>
  </si>
  <si>
    <t>ECSS-E-ST-50C Rev.1</t>
  </si>
  <si>
    <t>Row Labels</t>
  </si>
  <si>
    <t>Active Standards published per Year per Branch</t>
  </si>
  <si>
    <t>Third issue Revison 1</t>
  </si>
  <si>
    <t>Active Standards published per Year, Branch and Revision status</t>
  </si>
  <si>
    <t>ECSS-E-ST-20-40C</t>
  </si>
  <si>
    <t>ASIC, FPGA and IP Core engineering</t>
  </si>
  <si>
    <t>replacing together with ECSS-Q-ST-60-03C (10Oct2023) the former ECSS-Q-ST-60-02C (31July2008)</t>
  </si>
  <si>
    <t>ECSS-Q-ST-60-03C together with ECSS-E-ST-20-40C</t>
  </si>
  <si>
    <t>ECSS-Q-ST-60-03C</t>
  </si>
  <si>
    <t>ASIC, FPGA and IP Core product assurance</t>
  </si>
  <si>
    <t>ECSS-Q-ST-60-02C; ECSS-Q-60-02A</t>
  </si>
  <si>
    <t>ECSS-U-AS-10C Rev.1</t>
  </si>
  <si>
    <t>First issue Revison 1</t>
  </si>
  <si>
    <t>ECSS-S-ST-00-01C Rev.1</t>
  </si>
  <si>
    <t>0 October 2023</t>
  </si>
  <si>
    <t>ECSS-S-ST-00-01C; ECSS-P-001B</t>
  </si>
  <si>
    <t>--&gt;&gt;</t>
  </si>
  <si>
    <t>Comments</t>
  </si>
  <si>
    <t>ECSS-E-HB-20-40A</t>
  </si>
  <si>
    <t>Engineering techniques for radiation effects mitigation in ASICs and FPGAs handbook</t>
  </si>
  <si>
    <t>Re-issued as ECSS-E-HB-20-40A (10Oct2023)</t>
  </si>
  <si>
    <t>Re-issue of ECSS-Q-HB-60-02A during publication of ECSS-E-ST-20-40C and ECSS-Q-ST-60-03C.</t>
  </si>
  <si>
    <t>List of active ECSS Standards (as of 17 November 2023)</t>
  </si>
  <si>
    <t>ECSS-U-AS-10C Rev.2</t>
  </si>
  <si>
    <t>First issue Revison 2</t>
  </si>
  <si>
    <t>ECSS-U-AS-10C Rev/1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</si>
</sst>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\ yyyy;@"/>
    <numFmt numFmtId="165" formatCode="[$-F800]dddd\,\ mmmm\ dd\,\ yyyy"/>
    <numFmt numFmtId="166" formatCode="[$-409]d\-mmm\-yy;@"/>
  </numFmts>
  <fonts count="13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0" fillId="0" borderId="0" xfId="0" applyNumberFormat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64" fontId="0" fillId="2" borderId="1" xfId="0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4" fontId="5" fillId="0" borderId="1" xfId="0" applyNumberFormat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vertical="top" wrapText="1"/>
    </xf>
    <xf numFmtId="164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3" xfId="0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7" borderId="0" xfId="0" applyFill="1"/>
    <xf numFmtId="0" fontId="3" fillId="5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right"/>
    </xf>
    <xf numFmtId="0" fontId="0" fillId="5" borderId="0" xfId="0" applyFill="1"/>
    <xf numFmtId="0" fontId="0" fillId="0" borderId="5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/>
    </xf>
    <xf numFmtId="0" fontId="1" fillId="5" borderId="0" xfId="0" applyFont="1" applyFill="1"/>
    <xf numFmtId="0" fontId="1" fillId="9" borderId="3" xfId="0" applyFont="1" applyFill="1" applyBorder="1" applyAlignment="1">
      <alignment vertical="top" wrapText="1"/>
    </xf>
    <xf numFmtId="0" fontId="1" fillId="5" borderId="3" xfId="0" applyFont="1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6" xfId="0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0" borderId="6" xfId="0" applyBorder="1"/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65" fontId="4" fillId="0" borderId="0" xfId="0" applyNumberFormat="1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4" fillId="0" borderId="0" xfId="0" applyNumberFormat="1" applyFont="1"/>
    <xf numFmtId="0" fontId="4" fillId="10" borderId="3" xfId="0" applyFont="1" applyFill="1" applyBorder="1" applyAlignment="1">
      <alignment vertical="center" wrapText="1"/>
    </xf>
    <xf numFmtId="165" fontId="4" fillId="10" borderId="3" xfId="0" applyNumberFormat="1" applyFont="1" applyFill="1" applyBorder="1" applyAlignment="1">
      <alignment horizontal="right" vertical="center"/>
    </xf>
    <xf numFmtId="0" fontId="4" fillId="0" borderId="3" xfId="0" applyFont="1" applyBorder="1"/>
    <xf numFmtId="165" fontId="4" fillId="0" borderId="3" xfId="0" applyNumberFormat="1" applyFont="1" applyBorder="1"/>
    <xf numFmtId="0" fontId="4" fillId="5" borderId="3" xfId="0" applyFont="1" applyFill="1" applyBorder="1"/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/>
    <xf numFmtId="0" fontId="1" fillId="12" borderId="3" xfId="0" applyFont="1" applyFill="1" applyBorder="1" applyAlignment="1">
      <alignment vertical="top" wrapText="1"/>
    </xf>
    <xf numFmtId="0" fontId="1" fillId="13" borderId="3" xfId="0" applyFont="1" applyFill="1" applyBorder="1"/>
    <xf numFmtId="0" fontId="4" fillId="0" borderId="0" xfId="0" applyFont="1" applyAlignment="1">
      <alignment horizontal="center"/>
    </xf>
    <xf numFmtId="0" fontId="4" fillId="14" borderId="3" xfId="0" applyFont="1" applyFill="1" applyBorder="1"/>
    <xf numFmtId="0" fontId="0" fillId="0" borderId="3" xfId="0" applyBorder="1" applyAlignment="1">
      <alignment horizontal="center" vertical="center" wrapText="1"/>
    </xf>
    <xf numFmtId="0" fontId="4" fillId="14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4" borderId="0" xfId="0" applyFill="1"/>
    <xf numFmtId="0" fontId="0" fillId="15" borderId="0" xfId="0" applyFill="1"/>
    <xf numFmtId="0" fontId="0" fillId="6" borderId="0" xfId="0" applyFill="1"/>
    <xf numFmtId="0" fontId="0" fillId="6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1" fillId="8" borderId="0" xfId="0" applyFont="1" applyFill="1" applyAlignment="1">
      <alignment wrapText="1"/>
    </xf>
    <xf numFmtId="0" fontId="1" fillId="8" borderId="0" xfId="0" applyFont="1" applyFill="1"/>
    <xf numFmtId="0" fontId="11" fillId="7" borderId="0" xfId="0" applyFont="1" applyFill="1"/>
    <xf numFmtId="0" fontId="0" fillId="2" borderId="7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7" borderId="0" xfId="0" applyFill="1" applyAlignment="1">
      <alignment wrapText="1"/>
    </xf>
    <xf numFmtId="0" fontId="4" fillId="0" borderId="3" xfId="0" applyFont="1" applyBorder="1" applyAlignment="1">
      <alignment vertical="top" wrapText="1"/>
    </xf>
    <xf numFmtId="0" fontId="10" fillId="0" borderId="3" xfId="1" applyBorder="1" applyAlignment="1">
      <alignment wrapText="1"/>
    </xf>
    <xf numFmtId="0" fontId="0" fillId="0" borderId="10" xfId="0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2" borderId="9" xfId="0" applyFill="1" applyBorder="1" applyAlignment="1">
      <alignment vertical="top" wrapText="1"/>
    </xf>
    <xf numFmtId="0" fontId="0" fillId="0" borderId="9" xfId="0" applyBorder="1"/>
    <xf numFmtId="164" fontId="0" fillId="0" borderId="3" xfId="0" applyNumberFormat="1" applyBorder="1" applyAlignment="1">
      <alignment vertical="top"/>
    </xf>
    <xf numFmtId="0" fontId="1" fillId="5" borderId="11" xfId="0" applyFont="1" applyFill="1" applyBorder="1"/>
    <xf numFmtId="0" fontId="1" fillId="7" borderId="3" xfId="0" applyFont="1" applyFill="1" applyBorder="1"/>
    <xf numFmtId="0" fontId="0" fillId="0" borderId="8" xfId="0" applyBorder="1" applyAlignment="1">
      <alignment vertical="top" wrapText="1"/>
    </xf>
    <xf numFmtId="0" fontId="0" fillId="0" borderId="12" xfId="0" applyBorder="1"/>
    <xf numFmtId="0" fontId="0" fillId="0" borderId="14" xfId="0" applyBorder="1" applyAlignment="1">
      <alignment vertical="top" wrapText="1"/>
    </xf>
    <xf numFmtId="164" fontId="0" fillId="0" borderId="14" xfId="0" applyNumberFormat="1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left" vertical="top" wrapText="1"/>
    </xf>
    <xf numFmtId="164" fontId="0" fillId="0" borderId="14" xfId="0" applyNumberFormat="1" applyBorder="1" applyAlignment="1">
      <alignment horizontal="right" vertical="top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6" borderId="0" xfId="0" applyFont="1" applyFill="1"/>
    <xf numFmtId="0" fontId="1" fillId="6" borderId="11" xfId="0" applyFont="1" applyFill="1" applyBorder="1"/>
    <xf numFmtId="0" fontId="1" fillId="7" borderId="0" xfId="0" applyFont="1" applyFill="1"/>
    <xf numFmtId="0" fontId="1" fillId="7" borderId="11" xfId="0" applyFont="1" applyFill="1" applyBorder="1"/>
    <xf numFmtId="0" fontId="0" fillId="0" borderId="0" xfId="0" applyAlignment="1">
      <alignment horizontal="right"/>
    </xf>
    <xf numFmtId="0" fontId="0" fillId="0" borderId="12" xfId="0" applyBorder="1" applyAlignment="1">
      <alignment vertical="top" wrapText="1"/>
    </xf>
    <xf numFmtId="0" fontId="1" fillId="16" borderId="3" xfId="0" applyFont="1" applyFill="1" applyBorder="1" applyAlignment="1">
      <alignment vertical="top" wrapText="1"/>
    </xf>
    <xf numFmtId="165" fontId="1" fillId="16" borderId="3" xfId="0" applyNumberFormat="1" applyFont="1" applyFill="1" applyBorder="1" applyAlignment="1">
      <alignment vertical="top" wrapText="1"/>
    </xf>
    <xf numFmtId="0" fontId="2" fillId="16" borderId="0" xfId="0" applyFont="1" applyFill="1" applyAlignment="1">
      <alignment vertical="top" wrapText="1"/>
    </xf>
    <xf numFmtId="166" fontId="2" fillId="16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8" fillId="0" borderId="3" xfId="0" applyFont="1" applyBorder="1" applyAlignment="1">
      <alignment vertical="top" wrapText="1"/>
    </xf>
    <xf numFmtId="166" fontId="8" fillId="0" borderId="3" xfId="0" applyNumberFormat="1" applyFont="1" applyBorder="1" applyAlignment="1">
      <alignment vertical="top" wrapText="1"/>
    </xf>
    <xf numFmtId="0" fontId="2" fillId="16" borderId="3" xfId="0" applyFont="1" applyFill="1" applyBorder="1" applyAlignment="1">
      <alignment vertical="top" wrapText="1"/>
    </xf>
    <xf numFmtId="166" fontId="8" fillId="16" borderId="3" xfId="0" applyNumberFormat="1" applyFont="1" applyFill="1" applyBorder="1" applyAlignment="1">
      <alignment vertical="top" wrapText="1"/>
    </xf>
    <xf numFmtId="0" fontId="9" fillId="16" borderId="3" xfId="0" applyFont="1" applyFill="1" applyBorder="1" applyAlignment="1">
      <alignment vertical="top" wrapText="1"/>
    </xf>
    <xf numFmtId="15" fontId="8" fillId="0" borderId="3" xfId="0" applyNumberFormat="1" applyFont="1" applyBorder="1" applyAlignment="1">
      <alignment vertical="top" wrapText="1"/>
    </xf>
    <xf numFmtId="165" fontId="0" fillId="0" borderId="0" xfId="0" applyNumberFormat="1" applyAlignment="1">
      <alignment vertical="top" wrapText="1"/>
    </xf>
    <xf numFmtId="0" fontId="2" fillId="0" borderId="0" xfId="0" applyFont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8" fillId="0" borderId="3" xfId="0" quotePrefix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NumberFormat="1"/>
    <xf numFmtId="0" fontId="0" fillId="0" borderId="0" xfId="0" applyFont="1" applyAlignment="1">
      <alignment vertical="top"/>
    </xf>
    <xf numFmtId="16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0" fillId="5" borderId="3" xfId="0" applyFont="1" applyFill="1" applyBorder="1" applyAlignment="1">
      <alignment vertical="top"/>
    </xf>
    <xf numFmtId="0" fontId="0" fillId="11" borderId="3" xfId="0" applyFont="1" applyFill="1" applyBorder="1" applyAlignment="1">
      <alignment vertical="top"/>
    </xf>
    <xf numFmtId="164" fontId="0" fillId="0" borderId="3" xfId="0" applyNumberFormat="1" applyFont="1" applyBorder="1" applyAlignment="1">
      <alignment vertical="top"/>
    </xf>
    <xf numFmtId="164" fontId="0" fillId="0" borderId="3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164" fontId="0" fillId="3" borderId="3" xfId="0" applyNumberFormat="1" applyFont="1" applyFill="1" applyBorder="1" applyAlignment="1">
      <alignment vertical="top"/>
    </xf>
    <xf numFmtId="0" fontId="0" fillId="4" borderId="3" xfId="0" applyFont="1" applyFill="1" applyBorder="1" applyAlignment="1">
      <alignment vertical="top"/>
    </xf>
    <xf numFmtId="0" fontId="0" fillId="7" borderId="3" xfId="0" applyFont="1" applyFill="1" applyBorder="1" applyAlignment="1">
      <alignment vertical="top"/>
    </xf>
    <xf numFmtId="0" fontId="0" fillId="8" borderId="3" xfId="0" applyFont="1" applyFill="1" applyBorder="1" applyAlignment="1">
      <alignment vertical="top" wrapText="1"/>
    </xf>
    <xf numFmtId="164" fontId="0" fillId="8" borderId="3" xfId="0" applyNumberFormat="1" applyFont="1" applyFill="1" applyBorder="1" applyAlignment="1">
      <alignment vertical="top"/>
    </xf>
    <xf numFmtId="0" fontId="0" fillId="8" borderId="3" xfId="0" applyFont="1" applyFill="1" applyBorder="1" applyAlignment="1">
      <alignment vertical="top"/>
    </xf>
    <xf numFmtId="0" fontId="0" fillId="6" borderId="3" xfId="0" applyFont="1" applyFill="1" applyBorder="1" applyAlignment="1">
      <alignment vertical="top"/>
    </xf>
    <xf numFmtId="15" fontId="0" fillId="0" borderId="3" xfId="0" applyNumberFormat="1" applyFont="1" applyBorder="1" applyAlignment="1">
      <alignment vertical="top"/>
    </xf>
    <xf numFmtId="0" fontId="0" fillId="7" borderId="3" xfId="0" applyFont="1" applyFill="1" applyBorder="1" applyAlignment="1">
      <alignment vertical="top" wrapText="1"/>
    </xf>
    <xf numFmtId="0" fontId="0" fillId="11" borderId="3" xfId="0" applyFont="1" applyFill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_002" refreshedDate="45364.375807060183" createdVersion="8" refreshedVersion="8" minRefreshableVersion="3" recordCount="139" xr:uid="{51B51050-FA96-422D-90D4-6106C274C9B3}">
  <cacheSource type="worksheet">
    <worksheetSource ref="A9:L148" sheet="Standards-active"/>
  </cacheSource>
  <cacheFields count="12">
    <cacheField name="#" numFmtId="0">
      <sharedItems containsString="0" containsBlank="1" containsNumber="1" containsInteger="1" minValue="1" maxValue="138"/>
    </cacheField>
    <cacheField name="ECSS number" numFmtId="0">
      <sharedItems count="149">
        <s v="ECSS-E-ST-10C Rev.1"/>
        <s v="ECSS-E-ST-10-02C Rev.1"/>
        <s v="ECSS-E-ST-10-03C Rev.1"/>
        <s v="ECSS-E-ST-10-04C"/>
        <s v="ECSS-E-ST-10-06C"/>
        <s v="ECSS-E-ST-10-09C"/>
        <s v="ECSS-E-ST-10-11C"/>
        <s v="ECSS-E-ST-10-12C"/>
        <s v="ECSS-E-ST-10-24C"/>
        <s v="ECSS-E-AS-11C"/>
        <s v="ECSS-E-ST-20C Rev.1"/>
        <s v="ECSS-E-ST-20-01C"/>
        <s v="ECSS-E-ST-20-06C Rev.1"/>
        <s v="ECSS-E-ST-20-07C Rev.2"/>
        <s v="ECSS-E-ST-20-08C Rev.2"/>
        <s v="ECSS-E-ST-20-20C"/>
        <s v="ECSS-E-ST-20-21C"/>
        <s v="ECSS-E-ST-20-40C"/>
        <s v="ECSS-E-ST-31 C"/>
        <s v="ECSS-E-ST-31-02C Rev.1"/>
        <s v="ECSS-E-ST-31-04C"/>
        <s v="ECSS-E-ST-32C Rev.1"/>
        <s v="ECSS-E-ST-32-01C Rev.2"/>
        <s v="ECSS-E-ST-32-02C Rev.1"/>
        <s v="ECSS-E-ST-32-03C"/>
        <s v="ECSS-E-ST-32-08C Rev.1"/>
        <s v="ECSS-E-ST-32-10C Rev.2"/>
        <s v="ECSS-E-ST-32-11C"/>
        <s v="ECSS-E-ST-33-01C Rev.2"/>
        <s v="ECSS-E-ST-33-11C Rev.1"/>
        <s v="ECSS-E-ST-34C"/>
        <s v="ECSS-E-ST-35C Rev.1"/>
        <s v="ECSS-E-ST-35-01C"/>
        <s v="ECSS-E-ST-35-02C"/>
        <s v="ECSS-E-ST-35-03C"/>
        <s v="ECSS-E-ST-35-06C Rev.2"/>
        <s v="ECSS-E-ST-35-10C"/>
        <s v="ECSS-E-ST-40C"/>
        <s v="ECSS-E-ST-40-07C"/>
        <s v="ECSS-E-ST-50C Rev.1"/>
        <s v="ECSS-E-AS-50-21C Rev.1"/>
        <s v="ECSS-E-AS-50-22C Rev.1"/>
        <s v="ECSS-E-AS-50-23C Rev.1"/>
        <s v="ECSS-E-AS-50-24C Rev.1"/>
        <s v="ECSS-E-AS-50-25C Rev.1"/>
        <s v="ECSS-E-AS-50-26C"/>
        <s v="ECSS-E-ST-50-02C"/>
        <s v="ECSS-E-ST-50-05C Rev.2"/>
        <s v="ECSS-E-ST-50-11C"/>
        <s v="ECSS-E-ST-50-12C Rev.1"/>
        <s v="ECSS-E-ST-50-13C"/>
        <s v="ECSS-E-ST-50-14C"/>
        <s v="ECSS-E-ST-50-15C"/>
        <s v="ECSS-E-ST-50-16C"/>
        <s v="ECSS-E-ST-50-51C"/>
        <s v="ECSS-E-ST-50-52C"/>
        <s v="ECSS-E-ST-50-53C"/>
        <s v="ECSS-E-ST-60-10C"/>
        <s v="ECSS-E-ST-60-20C Rev.2"/>
        <s v="ECSS-E-ST-60-21C"/>
        <s v="ECSS-E-ST-60-30C"/>
        <s v="ECSS-E-ST-70C"/>
        <s v="ECSS-E-ST-70-01C"/>
        <s v="ECSS-E-ST-70-11C"/>
        <s v="ECSS-E-ST-70-31C"/>
        <s v="ECSS-E-ST-70-32C"/>
        <s v="ECSS-E-ST-70-41C"/>
        <s v="ECSS-M-70A"/>
        <s v="ECSS-M-ST-10C Rev.1"/>
        <s v="ECSS-M-ST-10-01C"/>
        <s v="ECSS-M-ST-40C Rev.1"/>
        <s v="ECSS-M-ST-60C"/>
        <s v="ECSS-M-ST-80C"/>
        <s v="ECSS-P-00C"/>
        <s v="ECSS-Q-ST-10C Rev.1"/>
        <s v="ECSS-Q-ST-10-04C"/>
        <s v="ECSS-Q-ST-10-09C Rev.1"/>
        <s v="ECSS-Q-ST-20C Rev.2"/>
        <s v="ECSS-Q-ST-20-07C Rev.1"/>
        <s v="ECSS-Q-ST-20-08C"/>
        <s v="ECSS-Q-ST-20-10C"/>
        <s v="ECSS-Q-ST-30C Rev.1"/>
        <s v="ECSS-Q-ST-30-02C"/>
        <s v="ECSS-Q-ST-30-09C"/>
        <s v="ECSS-Q-ST-30-11C Rev.2"/>
        <s v="ECSS-Q-ST-40C Rev.1"/>
        <s v="ECSS-Q-ST-40-02C"/>
        <s v="ECSS-Q-ST-40-12C"/>
        <s v="ECSS-Q-ST-60C Rev.3"/>
        <s v="ECSS-Q-ST-60-03C"/>
        <s v="ECSS-Q-ST-60-05C Rev.1"/>
        <s v="ECSS-Q-ST-60-12C"/>
        <s v="ECSS-Q-ST-60-13C Rev.1"/>
        <s v="ECSS-Q-ST-60-14C Rev.1 Corr.1"/>
        <s v="ECSS-Q-ST-60-15C"/>
        <s v="ECSS-Q-ST-70C Rev.1"/>
        <s v="ECSS-Q-ST-70-01C"/>
        <s v="ECSS-Q-ST-70-02C"/>
        <s v="ECSS-Q-ST-70-03C"/>
        <s v="ECSS-Q-ST-70-04C"/>
        <s v="ECSS-Q-ST-70-05C"/>
        <s v="ECSS-Q-ST-70-06C"/>
        <s v="ECSS-Q-ST-70-09C"/>
        <s v="ECSS-Q-ST-70-12C"/>
        <s v="ECSS-Q-ST-70-13C Rev.1"/>
        <s v="ECSS-Q-ST-70-14C"/>
        <s v="ECSS-Q-ST-70-16C"/>
        <s v="ECSS-Q-ST-70-17C"/>
        <s v="ECSS-Q-ST-70-18C"/>
        <s v="ECSS-Q-ST-70-20C"/>
        <s v="ECSS-Q-ST-70-21C"/>
        <s v="ECSS-Q-ST-70-22C"/>
        <s v="ECSS-Q-ST-70-26C Rev.1"/>
        <s v="ECSS-Q-ST-70-28C"/>
        <s v="ECSS-Q-ST-70-29C"/>
        <s v="ECSS-Q-ST-70-30C"/>
        <s v="ECSS-Q-ST-70-31C"/>
        <s v="ECSS-Q-ST-70-36C"/>
        <s v="ECSS-Q-ST-70-37C"/>
        <s v="ECSS-Q-ST-70-39C"/>
        <s v="ECSS-Q-ST-70-40C"/>
        <s v="ECSS-Q-ST-70-45C"/>
        <s v="ECSS-Q-ST-70-46C Rev.1"/>
        <s v="ECSS-Q-ST-70-50C"/>
        <s v="ECSS-Q-ST-70-53C"/>
        <s v="ECSS-Q-ST-70-54C"/>
        <s v="ECSS-Q-ST-70-55C"/>
        <s v="ECSS-Q-ST-70-56C"/>
        <s v="ECSS-Q-ST-70-57C"/>
        <s v="ECSS-Q-ST-70-58C"/>
        <s v="ECSS-Q-ST-70-60C Corrigendum 1"/>
        <s v="ECSS-Q-ST-70-61C"/>
        <s v="ECSS-Q-ST-70-71C"/>
        <s v="ECSS-Q-ST-80C Rev.1"/>
        <s v="ECSS-S-ST-00C"/>
        <s v="ECSS-S-ST-00-01C Rev.1"/>
        <s v="ECSS-S-ST-00-02C DRAFT1"/>
        <s v="ECSS-U-AS-10C Rev.2"/>
        <s v="ECSS-U-ST-20C"/>
        <s v="ECSS-U-AS-10C" u="1"/>
        <s v="ECSS-E-ST-32 C Rev.1" u="1"/>
        <s v="ECSS-E-ST-35 C Rev.1" u="1"/>
        <s v="ECSS-E-ST-40 C" u="1"/>
        <s v="ECSS-E-ST-70 C" u="1"/>
        <s v="ECSS-M-ST-10 C Rev.1" u="1"/>
        <s v="ECSS-M-ST-40 C Rev.1" u="1"/>
        <s v="ECSS-Q-ST-60 C Rev.3" u="1"/>
        <s v="ECSS-Q-ST-60-02C" u="1"/>
        <s v="ECSS-S-ST-00-01C" u="1"/>
      </sharedItems>
    </cacheField>
    <cacheField name="Actual Title" numFmtId="0">
      <sharedItems/>
    </cacheField>
    <cacheField name="Issue" numFmtId="0">
      <sharedItems count="18">
        <s v="Third issue Revision 1"/>
        <s v="Second issue Revision 1"/>
        <s v="Third issue"/>
        <s v="First issue"/>
        <s v="Second issue"/>
        <s v="First issue Revision 1"/>
        <s v="Second issue Revision 2"/>
        <s v="First issue Revision 2"/>
        <s v="Third issue Revision 2"/>
        <s v="Third issue Revision 3"/>
        <s v="First issue Revision 1 Corrigendum 1"/>
        <s v="Third issue Revison 1"/>
        <s v="First issue DRAFT1"/>
        <s v="First issue Revison 2"/>
        <s v="First issue Revison 1" u="1"/>
        <s v="Third issue Reviison 1" u="1"/>
        <s v="Second issue Rev.1" u="1"/>
        <s v="Third issue_x000a_Revision 2" u="1"/>
      </sharedItems>
    </cacheField>
    <cacheField name="Date of publication" numFmtId="164">
      <sharedItems containsDate="1" containsMixedTypes="1" minDate="1996-04-19T00:00:00" maxDate="2024-02-10T00:00:00"/>
    </cacheField>
    <cacheField name="Previous issues" numFmtId="0">
      <sharedItems/>
    </cacheField>
    <cacheField name="ECSS branch" numFmtId="0">
      <sharedItems containsBlank="1" count="7">
        <s v="Engineering"/>
        <s v="Management"/>
        <s v="Procedure"/>
        <s v="PA"/>
        <s v="System"/>
        <s v="Space Sustainability"/>
        <m u="1"/>
      </sharedItems>
    </cacheField>
    <cacheField name="Total of active ISSUE A" numFmtId="0">
      <sharedItems containsString="0" containsBlank="1" containsNumber="1" containsInteger="1" minValue="1" maxValue="1"/>
    </cacheField>
    <cacheField name="Total of _x000a_active ISSUE C" numFmtId="0">
      <sharedItems containsString="0" containsBlank="1" containsNumber="1" containsInteger="1" minValue="1" maxValue="67"/>
    </cacheField>
    <cacheField name="Total of _x000a_ISSUE C" numFmtId="0">
      <sharedItems containsString="0" containsBlank="1" containsNumber="1" containsInteger="1" minValue="1" maxValue="67"/>
    </cacheField>
    <cacheField name="Issue ID for statistics" numFmtId="0">
      <sharedItems containsBlank="1"/>
    </cacheField>
    <cacheField name="Year of publication" numFmtId="0">
      <sharedItems containsSemiMixedTypes="0" containsString="0" containsNumber="1" containsInteger="1" minValue="1996" maxValue="2024" count="19">
        <n v="2017"/>
        <n v="2018"/>
        <n v="2022"/>
        <n v="2020"/>
        <n v="2009"/>
        <n v="2008"/>
        <n v="2015"/>
        <n v="2014"/>
        <n v="2019"/>
        <n v="2023"/>
        <n v="2016"/>
        <n v="2021"/>
        <n v="2010"/>
        <n v="2011"/>
        <n v="2013"/>
        <n v="1996"/>
        <n v="2012"/>
        <n v="2024"/>
        <n v="2004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n v="1"/>
    <x v="0"/>
    <s v="System engineering general requirements"/>
    <x v="0"/>
    <d v="2017-02-15T00:00:00"/>
    <s v="ECSS-E-10C"/>
    <x v="0"/>
    <m/>
    <n v="1"/>
    <m/>
    <s v="Issue C Revision"/>
    <x v="0"/>
  </r>
  <r>
    <n v="2"/>
    <x v="1"/>
    <s v="Verification"/>
    <x v="1"/>
    <d v="2018-02-01T00:00:00"/>
    <s v="ECSS-E-ST-10-02C"/>
    <x v="0"/>
    <m/>
    <n v="2"/>
    <m/>
    <s v="Issue C Revision"/>
    <x v="1"/>
  </r>
  <r>
    <n v="3"/>
    <x v="2"/>
    <s v="Testing"/>
    <x v="1"/>
    <d v="2022-05-31T00:00:00"/>
    <s v="ECSS-E-10-03C"/>
    <x v="0"/>
    <m/>
    <n v="3"/>
    <m/>
    <s v="Issue C Revision"/>
    <x v="2"/>
  </r>
  <r>
    <n v="4"/>
    <x v="3"/>
    <s v="Space environment"/>
    <x v="1"/>
    <d v="2020-06-15T00:00:00"/>
    <s v="ECSS-E-10-04A"/>
    <x v="0"/>
    <m/>
    <n v="4"/>
    <m/>
    <s v="Issue C"/>
    <x v="3"/>
  </r>
  <r>
    <n v="5"/>
    <x v="4"/>
    <s v="Technical requirements specification"/>
    <x v="2"/>
    <d v="2009-03-06T00:00:00"/>
    <s v="ECSS-E-10 Part 6A Rev.1"/>
    <x v="0"/>
    <m/>
    <n v="5"/>
    <m/>
    <s v="Issue C"/>
    <x v="4"/>
  </r>
  <r>
    <n v="6"/>
    <x v="5"/>
    <s v="Reference coordinate system"/>
    <x v="3"/>
    <d v="2008-07-31T00:00:00"/>
    <s v="none"/>
    <x v="0"/>
    <m/>
    <n v="6"/>
    <m/>
    <s v="Issue C"/>
    <x v="5"/>
  </r>
  <r>
    <n v="7"/>
    <x v="6"/>
    <s v="Human factors engineering"/>
    <x v="3"/>
    <d v="2008-07-31T00:00:00"/>
    <s v="none"/>
    <x v="0"/>
    <m/>
    <n v="7"/>
    <m/>
    <s v="Issue C"/>
    <x v="5"/>
  </r>
  <r>
    <n v="8"/>
    <x v="7"/>
    <s v="Method for the calculation of radiation received and its effects, and a policy for design margins"/>
    <x v="3"/>
    <d v="2008-11-15T00:00:00"/>
    <s v="none"/>
    <x v="0"/>
    <m/>
    <n v="8"/>
    <m/>
    <s v="Issue C"/>
    <x v="5"/>
  </r>
  <r>
    <n v="9"/>
    <x v="8"/>
    <s v="Interface management"/>
    <x v="3"/>
    <d v="2015-06-01T00:00:00"/>
    <s v="none"/>
    <x v="0"/>
    <m/>
    <n v="9"/>
    <m/>
    <s v="Issue C"/>
    <x v="6"/>
  </r>
  <r>
    <n v="10"/>
    <x v="9"/>
    <s v="Adoption Notice of ISO 16290, Space systems - Definition of the Technology Readiness Levels (TRLs) and their criteria of assessment "/>
    <x v="3"/>
    <d v="2014-10-01T00:00:00"/>
    <s v="none"/>
    <x v="0"/>
    <m/>
    <n v="10"/>
    <m/>
    <s v="Issue C"/>
    <x v="7"/>
  </r>
  <r>
    <n v="11"/>
    <x v="10"/>
    <s v="Electrical and electronic"/>
    <x v="1"/>
    <d v="2022-04-08T00:00:00"/>
    <s v="ECSS-E-20C "/>
    <x v="0"/>
    <m/>
    <n v="11"/>
    <m/>
    <s v="Issue C Revision"/>
    <x v="2"/>
  </r>
  <r>
    <n v="12"/>
    <x v="11"/>
    <s v="Multipactor design and test"/>
    <x v="4"/>
    <d v="2020-06-15T00:00:00"/>
    <s v="ECSS-E-20-01A Rev.1"/>
    <x v="0"/>
    <m/>
    <n v="12"/>
    <m/>
    <s v="Issue C"/>
    <x v="3"/>
  </r>
  <r>
    <n v="13"/>
    <x v="12"/>
    <s v="Spacecraft charging "/>
    <x v="5"/>
    <d v="2019-05-15T00:00:00"/>
    <s v="ECSS-E-ST-20-06C"/>
    <x v="0"/>
    <m/>
    <n v="13"/>
    <m/>
    <s v="Issue C Revision"/>
    <x v="8"/>
  </r>
  <r>
    <n v="14"/>
    <x v="13"/>
    <s v="Electromagnetic compatibility"/>
    <x v="6"/>
    <d v="2022-01-03T00:00:00"/>
    <s v="ECSS-E-ST-20-07C Rev.1"/>
    <x v="0"/>
    <m/>
    <n v="14"/>
    <m/>
    <s v="Issue C Revision"/>
    <x v="2"/>
  </r>
  <r>
    <n v="15"/>
    <x v="14"/>
    <s v="Photovoltaic assemblies and components"/>
    <x v="6"/>
    <d v="2023-04-20T00:00:00"/>
    <s v="ECSS-E-ST-20-08C Rev.1"/>
    <x v="0"/>
    <m/>
    <n v="15"/>
    <m/>
    <s v="Issue C Revision"/>
    <x v="9"/>
  </r>
  <r>
    <n v="16"/>
    <x v="15"/>
    <s v="Electrical design and interface requirements for power supply"/>
    <x v="3"/>
    <d v="2016-04-15T00:00:00"/>
    <s v="none"/>
    <x v="0"/>
    <m/>
    <n v="16"/>
    <m/>
    <s v="Issue C"/>
    <x v="10"/>
  </r>
  <r>
    <n v="17"/>
    <x v="16"/>
    <s v="Electrical design and interface requirements for actuators"/>
    <x v="3"/>
    <d v="2019-05-15T00:00:00"/>
    <s v="none"/>
    <x v="0"/>
    <m/>
    <n v="17"/>
    <m/>
    <s v="Issue C"/>
    <x v="8"/>
  </r>
  <r>
    <m/>
    <x v="17"/>
    <s v="ASIC, FPGA and IP Core engineering"/>
    <x v="3"/>
    <d v="2023-10-10T00:00:00"/>
    <s v="replacing together with ECSS-Q-ST-60-03C (10Oct2023) the former ECSS-Q-ST-60-02C (31July2008)"/>
    <x v="0"/>
    <m/>
    <n v="18"/>
    <m/>
    <m/>
    <x v="9"/>
  </r>
  <r>
    <n v="18"/>
    <x v="18"/>
    <s v="Thermal control general requirements"/>
    <x v="4"/>
    <d v="2008-11-15T00:00:00"/>
    <s v="ECSS-E-30 Part 1A"/>
    <x v="0"/>
    <m/>
    <n v="19"/>
    <m/>
    <s v="Issue C"/>
    <x v="5"/>
  </r>
  <r>
    <n v="19"/>
    <x v="19"/>
    <s v="Two-phase heat transport equipment"/>
    <x v="5"/>
    <d v="2017-03-15T00:00:00"/>
    <s v="ECSS-E-ST-31-02C"/>
    <x v="0"/>
    <m/>
    <n v="20"/>
    <m/>
    <s v="Issue C Revision"/>
    <x v="0"/>
  </r>
  <r>
    <n v="20"/>
    <x v="20"/>
    <s v="Exchange of thermal analysis data"/>
    <x v="3"/>
    <d v="2018-02-01T00:00:00"/>
    <s v="none"/>
    <x v="0"/>
    <m/>
    <n v="21"/>
    <m/>
    <s v="Issue C"/>
    <x v="1"/>
  </r>
  <r>
    <n v="21"/>
    <x v="21"/>
    <s v="Structural general requirements"/>
    <x v="1"/>
    <d v="2008-11-15T00:00:00"/>
    <s v="ECSS-E-ST-32C"/>
    <x v="0"/>
    <m/>
    <n v="22"/>
    <m/>
    <s v="Issue C Revision"/>
    <x v="5"/>
  </r>
  <r>
    <n v="22"/>
    <x v="22"/>
    <s v="Fracture control"/>
    <x v="6"/>
    <d v="2021-07-30T00:00:00"/>
    <s v="ECSS-E-ST-32-01C Rev.1"/>
    <x v="0"/>
    <m/>
    <n v="23"/>
    <m/>
    <s v="Issue C Revision"/>
    <x v="11"/>
  </r>
  <r>
    <n v="23"/>
    <x v="23"/>
    <s v="Structural design and verification of pressurized hardware"/>
    <x v="5"/>
    <d v="2008-11-15T00:00:00"/>
    <s v="ECSS-E-ST-32-02C"/>
    <x v="0"/>
    <m/>
    <n v="24"/>
    <m/>
    <s v="Issue C Revision"/>
    <x v="5"/>
  </r>
  <r>
    <n v="24"/>
    <x v="24"/>
    <s v="Structural finite element models"/>
    <x v="3"/>
    <d v="2008-07-31T00:00:00"/>
    <s v="none"/>
    <x v="0"/>
    <m/>
    <n v="25"/>
    <m/>
    <s v="Issue C"/>
    <x v="5"/>
  </r>
  <r>
    <n v="25"/>
    <x v="25"/>
    <s v="Materials"/>
    <x v="1"/>
    <d v="2014-10-15T00:00:00"/>
    <s v="ECSS-E-ST-32-08C"/>
    <x v="0"/>
    <m/>
    <n v="26"/>
    <m/>
    <s v="Issue C Revision"/>
    <x v="7"/>
  </r>
  <r>
    <n v="26"/>
    <x v="26"/>
    <s v="Structural factors of safety for spaceflight hardware"/>
    <x v="7"/>
    <d v="2019-05-15T00:00:00"/>
    <s v="ECSS-E-ST-32-10C Rev.1"/>
    <x v="0"/>
    <m/>
    <n v="27"/>
    <m/>
    <s v="Issue C Revision"/>
    <x v="8"/>
  </r>
  <r>
    <n v="27"/>
    <x v="27"/>
    <s v="Modal survey assessment"/>
    <x v="4"/>
    <d v="2008-07-31T00:00:00"/>
    <s v="ECSS-E-30-11A"/>
    <x v="0"/>
    <m/>
    <n v="28"/>
    <m/>
    <s v="Issue C"/>
    <x v="5"/>
  </r>
  <r>
    <n v="28"/>
    <x v="28"/>
    <s v="Mechanisms"/>
    <x v="6"/>
    <d v="2019-03-01T00:00:00"/>
    <s v="ECSS-E-ST-33-01C Rev.1"/>
    <x v="0"/>
    <m/>
    <n v="29"/>
    <m/>
    <s v="Issue C Revision"/>
    <x v="8"/>
  </r>
  <r>
    <n v="29"/>
    <x v="29"/>
    <s v="Explosive systems and devices"/>
    <x v="0"/>
    <d v="2017-06-01T00:00:00"/>
    <s v="ECSS-E-ST-33-11C"/>
    <x v="0"/>
    <m/>
    <n v="30"/>
    <m/>
    <s v="Issue C Revision"/>
    <x v="0"/>
  </r>
  <r>
    <n v="30"/>
    <x v="30"/>
    <s v="Environmantal control and life support (ECLS)"/>
    <x v="4"/>
    <d v="2008-07-31T00:00:00"/>
    <s v="ECSS-E-30 Part 4A"/>
    <x v="0"/>
    <m/>
    <n v="31"/>
    <m/>
    <s v="Issue C"/>
    <x v="5"/>
  </r>
  <r>
    <n v="31"/>
    <x v="31"/>
    <s v="Propulsion general requirements"/>
    <x v="5"/>
    <d v="2009-03-06T00:00:00"/>
    <s v="ECSS-E-ST-35C"/>
    <x v="0"/>
    <m/>
    <n v="32"/>
    <m/>
    <s v="Issue C Revision"/>
    <x v="4"/>
  </r>
  <r>
    <n v="32"/>
    <x v="32"/>
    <s v="Liquid and electric propulsion for spacecraft"/>
    <x v="3"/>
    <d v="2008-11-15T00:00:00"/>
    <s v="none"/>
    <x v="0"/>
    <m/>
    <n v="33"/>
    <m/>
    <s v="Issue C"/>
    <x v="5"/>
  </r>
  <r>
    <n v="33"/>
    <x v="33"/>
    <s v="Solid propulsion for spacecrafts and launchers"/>
    <x v="3"/>
    <d v="2010-10-08T00:00:00"/>
    <s v="none"/>
    <x v="0"/>
    <m/>
    <n v="34"/>
    <m/>
    <s v="Issue C"/>
    <x v="12"/>
  </r>
  <r>
    <n v="34"/>
    <x v="34"/>
    <s v="Liquid propulsion for launchers"/>
    <x v="3"/>
    <d v="2011-05-13T00:00:00"/>
    <s v="none"/>
    <x v="0"/>
    <m/>
    <n v="35"/>
    <m/>
    <s v="Issue C"/>
    <x v="13"/>
  </r>
  <r>
    <n v="35"/>
    <x v="35"/>
    <s v="Cleanliness requirements for spacecraft propulsion hardware"/>
    <x v="7"/>
    <d v="2020-04-07T00:00:00"/>
    <s v="ECSS-E-ST-35-06C"/>
    <x v="0"/>
    <m/>
    <n v="36"/>
    <m/>
    <s v="Issue C Revision"/>
    <x v="3"/>
  </r>
  <r>
    <n v="36"/>
    <x v="36"/>
    <s v="Compatibility testing for liquid propulsion systems"/>
    <x v="3"/>
    <d v="2009-03-06T00:00:00"/>
    <s v="none"/>
    <x v="0"/>
    <m/>
    <n v="37"/>
    <m/>
    <s v="Issue C"/>
    <x v="4"/>
  </r>
  <r>
    <n v="37"/>
    <x v="37"/>
    <s v="Software"/>
    <x v="2"/>
    <d v="2009-03-06T00:00:00"/>
    <s v="ECSS-E-40 Part 1B, ECSS-E-40 Part 2B"/>
    <x v="0"/>
    <m/>
    <n v="38"/>
    <m/>
    <s v="Issue C"/>
    <x v="4"/>
  </r>
  <r>
    <n v="38"/>
    <x v="38"/>
    <s v="Simulation modelling platform"/>
    <x v="3"/>
    <d v="2020-03-02T00:00:00"/>
    <s v="none"/>
    <x v="0"/>
    <m/>
    <n v="39"/>
    <m/>
    <s v="Issue C"/>
    <x v="3"/>
  </r>
  <r>
    <n v="39"/>
    <x v="39"/>
    <s v="Communications"/>
    <x v="1"/>
    <d v="2021-03-01T00:00:00"/>
    <s v="ECSS-E-ST-50C"/>
    <x v="0"/>
    <m/>
    <n v="40"/>
    <m/>
    <s v="Issue C Revision"/>
    <x v="11"/>
  </r>
  <r>
    <n v="40"/>
    <x v="40"/>
    <s v="Adoption Notice of CCSDS 131.0-B-4, TM Synchronization and Channel Coding"/>
    <x v="5"/>
    <d v="2023-01-13T00:00:00"/>
    <s v="ECSS-E-AS-50-21C"/>
    <x v="0"/>
    <m/>
    <n v="41"/>
    <m/>
    <s v="Issue C Revision"/>
    <x v="9"/>
  </r>
  <r>
    <n v="41"/>
    <x v="41"/>
    <s v="Adoption Notice of CCSDS 132.0-B-3, TM Space Data Link Protocol "/>
    <x v="5"/>
    <d v="2023-01-13T00:00:00"/>
    <s v="ECSS-E-AS-50-22C"/>
    <x v="0"/>
    <m/>
    <n v="42"/>
    <m/>
    <s v="Issue C Revision"/>
    <x v="9"/>
  </r>
  <r>
    <n v="42"/>
    <x v="42"/>
    <s v="Adoption Notice of CCSDS 732.0-B-4, AOS Space Data Link Protocol"/>
    <x v="5"/>
    <d v="2023-01-13T00:00:00"/>
    <s v="ECSS-E-AS-50-23C"/>
    <x v="0"/>
    <m/>
    <n v="43"/>
    <m/>
    <s v="Issue C Revision"/>
    <x v="9"/>
  </r>
  <r>
    <n v="43"/>
    <x v="43"/>
    <s v="Adoption Notice of CCSDS 231.0-B-4, TC Synchronization and Channel Coding "/>
    <x v="5"/>
    <d v="2023-01-13T00:00:00"/>
    <s v="ECSS-E-AS-50-24C"/>
    <x v="0"/>
    <m/>
    <n v="44"/>
    <m/>
    <s v="Issue C Revision"/>
    <x v="9"/>
  </r>
  <r>
    <n v="44"/>
    <x v="44"/>
    <s v="Adoption Notice of CCSDS 232.0-B-4, TC Space Data Link Protocol"/>
    <x v="5"/>
    <d v="2023-01-13T00:00:00"/>
    <s v="ECSS-E-AS-50-25C"/>
    <x v="0"/>
    <m/>
    <n v="45"/>
    <m/>
    <s v="Issue C Revision"/>
    <x v="9"/>
  </r>
  <r>
    <n v="45"/>
    <x v="45"/>
    <s v="Adoption Notice of CCSDS 232.1-B-2, Communications Operation Procedure-1"/>
    <x v="3"/>
    <d v="2021-03-01T00:00:00"/>
    <s v="ECSS-E-ST-50-04C"/>
    <x v="0"/>
    <m/>
    <n v="46"/>
    <m/>
    <s v="Issue C"/>
    <x v="11"/>
  </r>
  <r>
    <n v="46"/>
    <x v="46"/>
    <s v="Ranging and Doppler tracking"/>
    <x v="4"/>
    <d v="2008-07-31T00:00:00"/>
    <s v="ECSS-E-50-02A"/>
    <x v="0"/>
    <m/>
    <n v="47"/>
    <m/>
    <s v="Issue C"/>
    <x v="5"/>
  </r>
  <r>
    <n v="47"/>
    <x v="47"/>
    <s v="Radio frequency and modulation"/>
    <x v="6"/>
    <d v="2011-10-04T00:00:00"/>
    <s v="ECSS-E-ST-50-05C Rev.1"/>
    <x v="0"/>
    <m/>
    <n v="48"/>
    <m/>
    <s v="Issue C Revision"/>
    <x v="13"/>
  </r>
  <r>
    <n v="48"/>
    <x v="48"/>
    <s v="SpaceWire - Very high-speed serial link"/>
    <x v="3"/>
    <d v="2019-05-15T00:00:00"/>
    <s v="none"/>
    <x v="0"/>
    <m/>
    <n v="49"/>
    <m/>
    <s v="Issue C"/>
    <x v="8"/>
  </r>
  <r>
    <n v="49"/>
    <x v="49"/>
    <s v="SpaceWire - Links, nodes, routers and networks"/>
    <x v="1"/>
    <d v="2019-05-15T00:00:00"/>
    <s v="ECSS-E-50-12A"/>
    <x v="0"/>
    <m/>
    <n v="50"/>
    <m/>
    <s v="Issue C Revision"/>
    <x v="8"/>
  </r>
  <r>
    <n v="50"/>
    <x v="50"/>
    <s v="Interface and communication protocol for MIL-STD-1553B data bus onboard spacecraft"/>
    <x v="3"/>
    <d v="2008-11-15T00:00:00"/>
    <s v="none"/>
    <x v="0"/>
    <m/>
    <n v="51"/>
    <m/>
    <s v="Issue C"/>
    <x v="5"/>
  </r>
  <r>
    <n v="51"/>
    <x v="51"/>
    <s v="Spacecraft discrete interfaces"/>
    <x v="4"/>
    <d v="2008-07-31T00:00:00"/>
    <s v="ECSS-E-50-14A"/>
    <x v="0"/>
    <m/>
    <n v="52"/>
    <m/>
    <s v="Issue C"/>
    <x v="5"/>
  </r>
  <r>
    <n v="52"/>
    <x v="52"/>
    <s v="CANbus extension protocol"/>
    <x v="3"/>
    <d v="2015-05-01T00:00:00"/>
    <s v="none"/>
    <x v="0"/>
    <m/>
    <n v="53"/>
    <m/>
    <s v="Issue C"/>
    <x v="6"/>
  </r>
  <r>
    <n v="53"/>
    <x v="53"/>
    <s v="Time-Triggered Ethernet"/>
    <x v="3"/>
    <d v="2021-09-30T00:00:00"/>
    <s v="none"/>
    <x v="0"/>
    <m/>
    <n v="54"/>
    <m/>
    <s v="Issue C"/>
    <x v="11"/>
  </r>
  <r>
    <n v="54"/>
    <x v="54"/>
    <s v="SpaceWire protocol identification"/>
    <x v="3"/>
    <d v="2010-02-05T00:00:00"/>
    <s v="none"/>
    <x v="0"/>
    <m/>
    <n v="55"/>
    <m/>
    <s v="Issue C"/>
    <x v="12"/>
  </r>
  <r>
    <n v="55"/>
    <x v="55"/>
    <s v="SpaceWire - Remote memory access protocol"/>
    <x v="3"/>
    <d v="2010-02-05T00:00:00"/>
    <s v="none"/>
    <x v="0"/>
    <m/>
    <n v="56"/>
    <m/>
    <s v="Issue C"/>
    <x v="12"/>
  </r>
  <r>
    <n v="56"/>
    <x v="56"/>
    <s v="SpaceWire - CCSDS packet transfer protocol"/>
    <x v="3"/>
    <d v="2010-02-05T00:00:00"/>
    <s v="none"/>
    <x v="0"/>
    <m/>
    <n v="57"/>
    <m/>
    <s v="Issue C"/>
    <x v="12"/>
  </r>
  <r>
    <n v="57"/>
    <x v="57"/>
    <s v="Control performances"/>
    <x v="3"/>
    <d v="2008-11-15T00:00:00"/>
    <s v="none"/>
    <x v="0"/>
    <m/>
    <n v="58"/>
    <m/>
    <s v="Issue C"/>
    <x v="5"/>
  </r>
  <r>
    <n v="58"/>
    <x v="58"/>
    <s v="Star sensor terminology and performance specification"/>
    <x v="7"/>
    <d v="2019-05-15T00:00:00"/>
    <s v="ECSS-E-ST-60-20C Rev.1"/>
    <x v="0"/>
    <m/>
    <n v="59"/>
    <m/>
    <s v="Issue C Revision"/>
    <x v="8"/>
  </r>
  <r>
    <n v="59"/>
    <x v="59"/>
    <s v="Gyro terminology and performance specification"/>
    <x v="3"/>
    <d v="2017-02-15T00:00:00"/>
    <s v="none"/>
    <x v="0"/>
    <m/>
    <n v="60"/>
    <m/>
    <s v="Issue C"/>
    <x v="0"/>
  </r>
  <r>
    <n v="60"/>
    <x v="60"/>
    <s v="Satellite attitude and orbit control system (AOCS) requirements"/>
    <x v="3"/>
    <d v="2013-08-30T00:00:00"/>
    <s v="none"/>
    <x v="0"/>
    <m/>
    <n v="61"/>
    <m/>
    <s v="Issue C"/>
    <x v="14"/>
  </r>
  <r>
    <n v="61"/>
    <x v="61"/>
    <s v="Ground systems and operations"/>
    <x v="4"/>
    <d v="2008-07-31T00:00:00"/>
    <s v="ECSS-E-70 Part 1A, ECSS-E-70 Part 2A"/>
    <x v="0"/>
    <m/>
    <n v="62"/>
    <m/>
    <s v="Issue C"/>
    <x v="5"/>
  </r>
  <r>
    <n v="62"/>
    <x v="62"/>
    <s v="Spacecraft on-board control procedures"/>
    <x v="3"/>
    <d v="2010-04-16T00:00:00"/>
    <s v="none"/>
    <x v="0"/>
    <m/>
    <n v="63"/>
    <m/>
    <s v="Issue C"/>
    <x v="12"/>
  </r>
  <r>
    <n v="63"/>
    <x v="63"/>
    <s v="Space segment operability"/>
    <x v="4"/>
    <d v="2008-07-31T00:00:00"/>
    <s v="ECSS-E-70-11A"/>
    <x v="0"/>
    <m/>
    <n v="64"/>
    <m/>
    <s v="Issue C"/>
    <x v="5"/>
  </r>
  <r>
    <n v="64"/>
    <x v="64"/>
    <s v="Ground systems and operations - Monitoring and control data definition"/>
    <x v="4"/>
    <d v="2008-07-31T00:00:00"/>
    <s v="ECSS-E-70-31A"/>
    <x v="0"/>
    <m/>
    <n v="65"/>
    <m/>
    <s v="Issue C"/>
    <x v="5"/>
  </r>
  <r>
    <n v="65"/>
    <x v="65"/>
    <s v="Test and operations procedure language"/>
    <x v="4"/>
    <d v="2008-07-31T00:00:00"/>
    <s v="ECSS-E-70-32A"/>
    <x v="0"/>
    <m/>
    <n v="66"/>
    <m/>
    <s v="Issue C"/>
    <x v="5"/>
  </r>
  <r>
    <n v="66"/>
    <x v="66"/>
    <s v="Telemetry and telecommand packet utilization"/>
    <x v="4"/>
    <d v="2016-04-15T00:00:00"/>
    <s v="ECSS-E-70-41A"/>
    <x v="0"/>
    <m/>
    <n v="67"/>
    <n v="67"/>
    <s v="Issue C"/>
    <x v="10"/>
  </r>
  <r>
    <n v="67"/>
    <x v="67"/>
    <s v="Integrated logistic support"/>
    <x v="3"/>
    <d v="1996-04-19T00:00:00"/>
    <s v="none"/>
    <x v="1"/>
    <n v="1"/>
    <m/>
    <m/>
    <s v="Issue A"/>
    <x v="15"/>
  </r>
  <r>
    <n v="68"/>
    <x v="68"/>
    <s v="Project planning and implementation"/>
    <x v="0"/>
    <d v="2009-03-06T00:00:00"/>
    <s v="ECSS-M-ST-10C"/>
    <x v="1"/>
    <m/>
    <n v="1"/>
    <m/>
    <s v="Issue C Revision"/>
    <x v="4"/>
  </r>
  <r>
    <n v="69"/>
    <x v="69"/>
    <s v="Organization and conduct of reviews"/>
    <x v="4"/>
    <d v="2008-11-15T00:00:00"/>
    <s v="ECSS-M-30-01A"/>
    <x v="1"/>
    <m/>
    <n v="2"/>
    <m/>
    <s v="Issue C"/>
    <x v="5"/>
  </r>
  <r>
    <n v="70"/>
    <x v="70"/>
    <s v="Configuration and information management"/>
    <x v="0"/>
    <d v="2009-03-06T00:00:00"/>
    <s v="ECSS-M-ST-40C"/>
    <x v="1"/>
    <m/>
    <n v="3"/>
    <m/>
    <s v="Issue C Revision"/>
    <x v="4"/>
  </r>
  <r>
    <n v="71"/>
    <x v="71"/>
    <s v="Cost and schedule management"/>
    <x v="2"/>
    <d v="2008-07-31T00:00:00"/>
    <s v="ECSS-M-60B"/>
    <x v="1"/>
    <m/>
    <n v="4"/>
    <m/>
    <s v="Issue C"/>
    <x v="5"/>
  </r>
  <r>
    <n v="72"/>
    <x v="72"/>
    <s v="Risk management"/>
    <x v="2"/>
    <d v="2008-07-31T00:00:00"/>
    <s v="ECSS-M-00-03B"/>
    <x v="1"/>
    <m/>
    <n v="5"/>
    <n v="5"/>
    <s v="Issue C"/>
    <x v="5"/>
  </r>
  <r>
    <n v="73"/>
    <x v="73"/>
    <s v="Standardization objectives, policies and organization"/>
    <x v="4"/>
    <d v="2013-03-22T00:00:00"/>
    <s v="ECSS-P-00A"/>
    <x v="2"/>
    <m/>
    <n v="1"/>
    <n v="1"/>
    <s v="Issue C"/>
    <x v="14"/>
  </r>
  <r>
    <n v="74"/>
    <x v="74"/>
    <s v="Product assurance management"/>
    <x v="5"/>
    <d v="2016-03-15T00:00:00"/>
    <s v="ECSS-Q-ST-10C"/>
    <x v="3"/>
    <m/>
    <n v="1"/>
    <m/>
    <s v="Issue C Revision"/>
    <x v="10"/>
  </r>
  <r>
    <n v="75"/>
    <x v="75"/>
    <s v="Critial-item control"/>
    <x v="4"/>
    <d v="2008-07-31T00:00:00"/>
    <s v="ECSS-Q-20-04A"/>
    <x v="3"/>
    <m/>
    <n v="2"/>
    <m/>
    <s v="Issue C"/>
    <x v="5"/>
  </r>
  <r>
    <n v="76"/>
    <x v="76"/>
    <s v="Nonconformance control system"/>
    <x v="0"/>
    <d v="2018-03-01T00:00:00"/>
    <s v="ECSS-Q-ST-10-09C"/>
    <x v="3"/>
    <m/>
    <n v="3"/>
    <m/>
    <s v="Issue C Revision"/>
    <x v="1"/>
  </r>
  <r>
    <n v="77"/>
    <x v="77"/>
    <s v="Quality assurance"/>
    <x v="8"/>
    <d v="2018-02-01T00:00:00"/>
    <s v="ECSS-Q-ST-20C Rev.1"/>
    <x v="3"/>
    <m/>
    <n v="4"/>
    <m/>
    <s v="Issue C Revision"/>
    <x v="1"/>
  </r>
  <r>
    <n v="78"/>
    <x v="78"/>
    <s v="Quality and safety assurance for space test centres"/>
    <x v="1"/>
    <d v="2022-01-03T00:00:00"/>
    <s v="ECSS-ST-20-07C"/>
    <x v="3"/>
    <m/>
    <n v="5"/>
    <m/>
    <s v="Issue C Revision"/>
    <x v="2"/>
  </r>
  <r>
    <n v="79"/>
    <x v="79"/>
    <s v="Storage, handling and transportation of spacecraft hardware"/>
    <x v="3"/>
    <d v="2014-10-01T00:00:00"/>
    <s v="none"/>
    <x v="3"/>
    <m/>
    <n v="6"/>
    <m/>
    <s v="Issue C"/>
    <x v="7"/>
  </r>
  <r>
    <n v="80"/>
    <x v="80"/>
    <s v="Off-the-shelf items utilization in space systems"/>
    <x v="3"/>
    <d v="2010-10-08T00:00:00"/>
    <s v="none"/>
    <x v="3"/>
    <m/>
    <n v="7"/>
    <m/>
    <s v="Issue C"/>
    <x v="12"/>
  </r>
  <r>
    <n v="81"/>
    <x v="81"/>
    <s v="Dependability"/>
    <x v="0"/>
    <d v="2017-02-15T00:00:00"/>
    <s v="ECSS-Q-30C"/>
    <x v="3"/>
    <m/>
    <n v="8"/>
    <m/>
    <s v="Issue C Revision"/>
    <x v="0"/>
  </r>
  <r>
    <n v="82"/>
    <x v="82"/>
    <s v="Failure modes, effects (and criticality) analysis (FMEA/FMECA)"/>
    <x v="4"/>
    <d v="2009-03-06T00:00:00"/>
    <s v="ECSS-Q-30-02A"/>
    <x v="3"/>
    <m/>
    <n v="9"/>
    <m/>
    <s v="Issue C"/>
    <x v="4"/>
  </r>
  <r>
    <n v="83"/>
    <x v="83"/>
    <s v="Availability analysis"/>
    <x v="4"/>
    <d v="2008-07-31T00:00:00"/>
    <s v="ECSS-Q-30-09A"/>
    <x v="3"/>
    <m/>
    <n v="10"/>
    <m/>
    <s v="Issue C"/>
    <x v="5"/>
  </r>
  <r>
    <n v="84"/>
    <x v="84"/>
    <s v="Derating - EEE components"/>
    <x v="8"/>
    <d v="2021-06-23T00:00:00"/>
    <s v="ECSS-Q-30-11C Rev.1"/>
    <x v="3"/>
    <m/>
    <n v="11"/>
    <m/>
    <s v="Issue C Revision"/>
    <x v="11"/>
  </r>
  <r>
    <n v="85"/>
    <x v="85"/>
    <s v="Safety"/>
    <x v="0"/>
    <d v="2017-02-15T00:00:00"/>
    <s v="ECSS-Q-ST-40C"/>
    <x v="3"/>
    <m/>
    <n v="12"/>
    <m/>
    <s v="Issue C Revision"/>
    <x v="0"/>
  </r>
  <r>
    <n v="86"/>
    <x v="86"/>
    <s v="Hazard analysis"/>
    <x v="4"/>
    <d v="2008-11-15T00:00:00"/>
    <s v="ECSS-Q-40-02A"/>
    <x v="3"/>
    <m/>
    <n v="13"/>
    <m/>
    <s v="Issue C"/>
    <x v="5"/>
  </r>
  <r>
    <n v="87"/>
    <x v="87"/>
    <s v="Fault tree analysis - Adoption notice ECSS/IEC 61025"/>
    <x v="4"/>
    <d v="2008-07-31T00:00:00"/>
    <s v="ECSS-Q-40-12A"/>
    <x v="3"/>
    <m/>
    <n v="14"/>
    <m/>
    <s v="Issue C"/>
    <x v="5"/>
  </r>
  <r>
    <n v="88"/>
    <x v="88"/>
    <s v="Electrical, electronic and electromechanical (EEE) components"/>
    <x v="9"/>
    <d v="2022-05-12T00:00:00"/>
    <s v="ECSS-Q-ST-60C Rev.2"/>
    <x v="3"/>
    <m/>
    <n v="15"/>
    <m/>
    <s v="Issue C Revision"/>
    <x v="2"/>
  </r>
  <r>
    <n v="89"/>
    <x v="89"/>
    <s v="ASIC, FPGA and IP Core product assurance"/>
    <x v="3"/>
    <d v="2023-10-10T00:00:00"/>
    <s v="ECSS-Q-ST-60-02C; ECSS-Q-60-02A"/>
    <x v="3"/>
    <m/>
    <n v="16"/>
    <m/>
    <s v="Issue C"/>
    <x v="9"/>
  </r>
  <r>
    <n v="90"/>
    <x v="90"/>
    <s v="Generic procurement requirements for hybrids"/>
    <x v="1"/>
    <d v="2009-03-06T00:00:00"/>
    <s v="ECSS-Q-ST-60-05C"/>
    <x v="3"/>
    <m/>
    <n v="17"/>
    <m/>
    <s v="Issue C Revision"/>
    <x v="4"/>
  </r>
  <r>
    <n v="91"/>
    <x v="91"/>
    <s v="Design, selection, procurement and use of die form monolithic microwave integrated circuits (MMICs)"/>
    <x v="4"/>
    <d v="2008-07-31T00:00:00"/>
    <s v="ECSS-Q-60-12A"/>
    <x v="3"/>
    <m/>
    <n v="18"/>
    <m/>
    <s v="Issue C"/>
    <x v="5"/>
  </r>
  <r>
    <n v="92"/>
    <x v="92"/>
    <s v="Commercial electrical, electronic and electromechanical (EEE) components"/>
    <x v="5"/>
    <d v="2022-05-12T00:00:00"/>
    <s v="ECSS-Q-ST-60-13C"/>
    <x v="3"/>
    <m/>
    <n v="19"/>
    <m/>
    <s v="Issue C Revision"/>
    <x v="2"/>
  </r>
  <r>
    <n v="93"/>
    <x v="93"/>
    <s v="Relifing procedure - EEE components"/>
    <x v="10"/>
    <d v="2020-03-02T00:00:00"/>
    <s v="ECSS-Q-ST-60-14C Rev.1"/>
    <x v="3"/>
    <m/>
    <n v="20"/>
    <m/>
    <s v="Issue C Revision"/>
    <x v="3"/>
  </r>
  <r>
    <n v="94"/>
    <x v="94"/>
    <s v="Radiation hardness assurance - EEE components"/>
    <x v="3"/>
    <d v="2012-10-01T00:00:00"/>
    <s v="none"/>
    <x v="3"/>
    <m/>
    <n v="21"/>
    <m/>
    <s v="Issue C"/>
    <x v="16"/>
  </r>
  <r>
    <n v="95"/>
    <x v="95"/>
    <s v="Materials, mechanical parts and processes"/>
    <x v="11"/>
    <d v="2014-10-15T00:00:00"/>
    <s v="ECSS-Q-ST-70C"/>
    <x v="3"/>
    <m/>
    <n v="22"/>
    <m/>
    <s v="Issue C Revision"/>
    <x v="7"/>
  </r>
  <r>
    <n v="96"/>
    <x v="96"/>
    <s v="Cleanliness and contamination control"/>
    <x v="4"/>
    <d v="2008-11-15T00:00:00"/>
    <s v="ECSS-Q-70-01A"/>
    <x v="3"/>
    <m/>
    <n v="23"/>
    <m/>
    <s v="Issue C"/>
    <x v="5"/>
  </r>
  <r>
    <n v="97"/>
    <x v="97"/>
    <s v="Thermal vacuum outgassing test for the screening of space materials"/>
    <x v="4"/>
    <d v="2008-11-15T00:00:00"/>
    <s v="ECSS-Q-70-02A"/>
    <x v="3"/>
    <m/>
    <n v="24"/>
    <m/>
    <s v="Issue C"/>
    <x v="5"/>
  </r>
  <r>
    <n v="98"/>
    <x v="98"/>
    <s v="Black-anodizing of metals with inorganic dyes"/>
    <x v="4"/>
    <d v="2008-07-31T00:00:00"/>
    <s v="ECSS-Q-70-03A"/>
    <x v="3"/>
    <m/>
    <n v="25"/>
    <m/>
    <s v="Issue C"/>
    <x v="5"/>
  </r>
  <r>
    <n v="99"/>
    <x v="99"/>
    <s v="Thermal testing for the evaluation of space materials, processes, mechanical parts and assemblies"/>
    <x v="4"/>
    <d v="2008-11-15T00:00:00"/>
    <s v="ECSS-Q-70-04A"/>
    <x v="3"/>
    <m/>
    <n v="26"/>
    <m/>
    <s v="Issue C"/>
    <x v="5"/>
  </r>
  <r>
    <n v="100"/>
    <x v="100"/>
    <s v="Detection of organic contamination surfaces by infrared spectroscopy"/>
    <x v="4"/>
    <d v="2009-03-06T00:00:00"/>
    <s v="ECSS-Q-70-05A"/>
    <x v="3"/>
    <m/>
    <n v="27"/>
    <m/>
    <s v="Issue C"/>
    <x v="4"/>
  </r>
  <r>
    <n v="101"/>
    <x v="101"/>
    <s v="Particle and UV radiation testing for space materials"/>
    <x v="3"/>
    <d v="2008-07-31T00:00:00"/>
    <s v="transforming ESA-PSS-01-706 into ECSS"/>
    <x v="3"/>
    <m/>
    <n v="28"/>
    <m/>
    <s v="Issue C"/>
    <x v="5"/>
  </r>
  <r>
    <n v="102"/>
    <x v="102"/>
    <s v="Measurements of thermo-optical properties of thermal control materials"/>
    <x v="4"/>
    <d v="2008-07-31T00:00:00"/>
    <s v="ECSS-Q-70-09A"/>
    <x v="3"/>
    <m/>
    <n v="29"/>
    <m/>
    <s v="Issue C"/>
    <x v="5"/>
  </r>
  <r>
    <n v="103"/>
    <x v="103"/>
    <s v="Design rules for printed circuit boards"/>
    <x v="3"/>
    <d v="2014-07-14T00:00:00"/>
    <s v="none"/>
    <x v="3"/>
    <m/>
    <n v="30"/>
    <m/>
    <s v="Issue C"/>
    <x v="7"/>
  </r>
  <r>
    <n v="104"/>
    <x v="104"/>
    <s v="Measurements of the peel and  pull-off strength of coatings and finishes using pressure-sensitive tapes"/>
    <x v="1"/>
    <d v="2011-10-05T00:00:00"/>
    <s v="ECSS-Q-70-13C"/>
    <x v="3"/>
    <m/>
    <n v="31"/>
    <m/>
    <s v="Issue C Revision"/>
    <x v="13"/>
  </r>
  <r>
    <n v="105"/>
    <x v="105"/>
    <s v="Corrosion"/>
    <x v="3"/>
    <d v="2016-11-01T00:00:00"/>
    <s v="none"/>
    <x v="3"/>
    <m/>
    <n v="32"/>
    <m/>
    <s v="Issue C"/>
    <x v="10"/>
  </r>
  <r>
    <n v="106"/>
    <x v="106"/>
    <s v="Adhesive bonding for spacecraft and launcher applications"/>
    <x v="3"/>
    <d v="2020-12-01T00:00:00"/>
    <s v="none"/>
    <x v="3"/>
    <m/>
    <n v="33"/>
    <m/>
    <s v="Issue C"/>
    <x v="3"/>
  </r>
  <r>
    <n v="107"/>
    <x v="107"/>
    <s v="Durability testing of coatings"/>
    <x v="3"/>
    <d v="2018-02-01T00:00:00"/>
    <s v="none"/>
    <x v="3"/>
    <m/>
    <n v="34"/>
    <m/>
    <s v="Issue C"/>
    <x v="1"/>
  </r>
  <r>
    <n v="108"/>
    <x v="108"/>
    <s v="Preparation, assembly and mounting of RF coaxial cables"/>
    <x v="4"/>
    <d v="2008-11-15T00:00:00"/>
    <s v="ECSS-Q-70-18A"/>
    <x v="3"/>
    <m/>
    <n v="35"/>
    <m/>
    <s v="Issue C"/>
    <x v="5"/>
  </r>
  <r>
    <n v="109"/>
    <x v="109"/>
    <s v="Determination of the susceptibility of silver-plated copper wire and cable to &quot;red-plague&quot; corrosion"/>
    <x v="4"/>
    <d v="2008-07-31T00:00:00"/>
    <s v="ECSS-Q-70-20A"/>
    <x v="3"/>
    <m/>
    <n v="36"/>
    <m/>
    <s v="Issue C"/>
    <x v="5"/>
  </r>
  <r>
    <n v="110"/>
    <x v="110"/>
    <s v="Flammability testing for the screening of space materials"/>
    <x v="4"/>
    <d v="2010-02-05T00:00:00"/>
    <s v="ECSS-Q-70-21A"/>
    <x v="3"/>
    <m/>
    <n v="37"/>
    <m/>
    <s v="Issue C"/>
    <x v="12"/>
  </r>
  <r>
    <n v="111"/>
    <x v="111"/>
    <s v="Control of limited shelf-life materials"/>
    <x v="4"/>
    <d v="2008-07-31T00:00:00"/>
    <s v="ECSS-Q-70-22A"/>
    <x v="3"/>
    <m/>
    <n v="38"/>
    <m/>
    <s v="Issue C"/>
    <x v="5"/>
  </r>
  <r>
    <n v="112"/>
    <x v="112"/>
    <s v="Crimping of high-reliability electrical connections"/>
    <x v="1"/>
    <d v="2017-03-15T00:00:00"/>
    <s v="ECSS-Q-70-26A"/>
    <x v="3"/>
    <m/>
    <n v="39"/>
    <m/>
    <s v="Issue C Revision"/>
    <x v="0"/>
  </r>
  <r>
    <n v="113"/>
    <x v="113"/>
    <s v="Repair and modification of printed circuit board assemblies for space use"/>
    <x v="4"/>
    <d v="2008-07-31T00:00:00"/>
    <s v="ECSS-Q-70-28A"/>
    <x v="3"/>
    <m/>
    <n v="40"/>
    <m/>
    <s v="Issue C"/>
    <x v="5"/>
  </r>
  <r>
    <n v="114"/>
    <x v="114"/>
    <s v="Determination of offgassing products from materials and assembled articles to be used in a manned space vehicle crew compartment"/>
    <x v="4"/>
    <d v="2008-11-15T00:00:00"/>
    <s v="ECSS-Q-70-29A"/>
    <x v="3"/>
    <m/>
    <n v="41"/>
    <m/>
    <s v="Issue C"/>
    <x v="5"/>
  </r>
  <r>
    <n v="115"/>
    <x v="115"/>
    <s v="Wire wrapping of high-reliability electrical connections"/>
    <x v="4"/>
    <d v="2008-07-31T00:00:00"/>
    <s v="ECSS-Q-70-30A"/>
    <x v="3"/>
    <m/>
    <n v="42"/>
    <m/>
    <s v="Issue C"/>
    <x v="5"/>
  </r>
  <r>
    <n v="116"/>
    <x v="116"/>
    <s v="Application of paints and coatings on space hardware"/>
    <x v="3"/>
    <d v="2008-11-15T00:00:00"/>
    <s v="replacing ECSS-Q-70-25A, ECSS-Q-70-33A, ECSS-Q-70-34A and ECSS-Q-70-35A"/>
    <x v="3"/>
    <m/>
    <n v="43"/>
    <m/>
    <s v="Issue C"/>
    <x v="5"/>
  </r>
  <r>
    <n v="117"/>
    <x v="117"/>
    <s v="Material selection for controlling stress-corrosion cracking"/>
    <x v="4"/>
    <d v="2009-03-06T00:00:00"/>
    <s v="ECSS-Q-70-36A"/>
    <x v="3"/>
    <m/>
    <n v="44"/>
    <m/>
    <s v="Issue C"/>
    <x v="4"/>
  </r>
  <r>
    <n v="118"/>
    <x v="118"/>
    <s v="Determination of the susceptibility of metals to stress-corrosion cracking"/>
    <x v="4"/>
    <d v="2008-11-15T00:00:00"/>
    <s v="ECSS-Q-70-37A"/>
    <x v="3"/>
    <m/>
    <n v="45"/>
    <m/>
    <s v="Issue C"/>
    <x v="5"/>
  </r>
  <r>
    <n v="119"/>
    <x v="119"/>
    <s v="Welding of of metallic materials for flight hardware"/>
    <x v="3"/>
    <d v="2015-05-01T00:00:00"/>
    <s v="none"/>
    <x v="3"/>
    <m/>
    <n v="46"/>
    <m/>
    <s v="Issue C"/>
    <x v="6"/>
  </r>
  <r>
    <n v="120"/>
    <x v="120"/>
    <s v="Processing and quality assurance requirements for brazing of flight hardware"/>
    <x v="3"/>
    <d v="2022-04-08T00:00:00"/>
    <s v="none"/>
    <x v="3"/>
    <m/>
    <n v="47"/>
    <m/>
    <s v="Issue C"/>
    <x v="2"/>
  </r>
  <r>
    <n v="121"/>
    <x v="121"/>
    <s v="Mechanical testing of metallic materials"/>
    <x v="4"/>
    <d v="2008-07-31T00:00:00"/>
    <s v="ECSS-Q-70-45A"/>
    <x v="3"/>
    <m/>
    <n v="48"/>
    <m/>
    <s v="Issue C"/>
    <x v="5"/>
  </r>
  <r>
    <n v="122"/>
    <x v="122"/>
    <s v="Requirements for manufacturing and procurement of threaded fasteners"/>
    <x v="1"/>
    <d v="2009-03-06T00:00:00"/>
    <s v="ECSS-Q-ST-70-46C"/>
    <x v="3"/>
    <m/>
    <n v="49"/>
    <m/>
    <s v="Issue C Revision"/>
    <x v="4"/>
  </r>
  <r>
    <n v="123"/>
    <x v="123"/>
    <s v="Particles contamination monitoring for spacecraft systems and cleanrooms"/>
    <x v="3"/>
    <d v="2011-10-04T00:00:00"/>
    <s v="none"/>
    <x v="3"/>
    <m/>
    <n v="50"/>
    <m/>
    <s v="Issue C"/>
    <x v="13"/>
  </r>
  <r>
    <n v="124"/>
    <x v="124"/>
    <s v="Materials and hardware compatibility tests for sterilization processes"/>
    <x v="3"/>
    <d v="2008-11-15T00:00:00"/>
    <s v="none"/>
    <x v="3"/>
    <m/>
    <n v="51"/>
    <m/>
    <s v="Issue C"/>
    <x v="5"/>
  </r>
  <r>
    <n v="125"/>
    <x v="125"/>
    <s v="Ultracleaning of flight hardware"/>
    <x v="3"/>
    <d v="2017-02-15T00:00:00"/>
    <s v="none"/>
    <x v="3"/>
    <m/>
    <n v="52"/>
    <m/>
    <s v="Issue C"/>
    <x v="0"/>
  </r>
  <r>
    <n v="126"/>
    <x v="126"/>
    <s v="Microbial examination of flight hardware and cleanrooms"/>
    <x v="3"/>
    <d v="2008-11-15T00:00:00"/>
    <s v="none"/>
    <x v="3"/>
    <m/>
    <n v="53"/>
    <m/>
    <s v="Issue C"/>
    <x v="5"/>
  </r>
  <r>
    <n v="127"/>
    <x v="127"/>
    <s v="Vapour phase bioburden reduction for flight hardware"/>
    <x v="3"/>
    <d v="2013-08-30T00:00:00"/>
    <s v="none"/>
    <x v="3"/>
    <m/>
    <n v="54"/>
    <m/>
    <s v="Issue C"/>
    <x v="14"/>
  </r>
  <r>
    <n v="128"/>
    <x v="128"/>
    <s v="Dry heat bioburden reduction for flight hardware"/>
    <x v="3"/>
    <d v="2013-08-30T00:00:00"/>
    <s v="none"/>
    <x v="3"/>
    <m/>
    <n v="55"/>
    <m/>
    <s v="Issue C"/>
    <x v="14"/>
  </r>
  <r>
    <n v="129"/>
    <x v="129"/>
    <s v="Bioburden control of cleanrooms"/>
    <x v="3"/>
    <d v="2008-11-15T00:00:00"/>
    <s v="none"/>
    <x v="3"/>
    <m/>
    <n v="56"/>
    <m/>
    <s v="Issue C"/>
    <x v="5"/>
  </r>
  <r>
    <n v="130"/>
    <x v="130"/>
    <s v="Qualification and procurement of printed circuit boards "/>
    <x v="3"/>
    <d v="2019-03-01T00:00:00"/>
    <s v="ECSS-Q-ST-70-10C and ECSS-Q-ST-70-11C"/>
    <x v="3"/>
    <m/>
    <n v="57"/>
    <m/>
    <s v="Issue C"/>
    <x v="8"/>
  </r>
  <r>
    <n v="131"/>
    <x v="131"/>
    <s v="High reliability assembly for surface mount and through hole connections"/>
    <x v="3"/>
    <d v="2022-04-08T00:00:00"/>
    <s v="ECSS-Q-ST-70-07C, ECSS-Q-ST-70-08C and ECSS-Q-ST-70-38C Rev.1 Corr.1"/>
    <x v="3"/>
    <m/>
    <n v="58"/>
    <m/>
    <s v="Issue C"/>
    <x v="2"/>
  </r>
  <r>
    <n v="132"/>
    <x v="132"/>
    <s v="Materials, processes and their data selection"/>
    <x v="4"/>
    <d v="2014-10-15T00:00:00"/>
    <s v="ECSS-Q-70-71A Rev.1"/>
    <x v="3"/>
    <m/>
    <n v="59"/>
    <m/>
    <s v="Issue C"/>
    <x v="7"/>
  </r>
  <r>
    <n v="133"/>
    <x v="133"/>
    <s v="Software product assurance"/>
    <x v="0"/>
    <d v="2017-02-15T00:00:00"/>
    <s v="ECSS-Q-ST-80C"/>
    <x v="3"/>
    <m/>
    <n v="60"/>
    <n v="60"/>
    <s v="Issue C Revision"/>
    <x v="0"/>
  </r>
  <r>
    <n v="134"/>
    <x v="134"/>
    <s v="Description, implementation and general requirements"/>
    <x v="3"/>
    <d v="2008-07-31T00:00:00"/>
    <s v="partially inputs from ECSS-E-00A, ECSS-M-00A and ECSS-Q-00A"/>
    <x v="4"/>
    <m/>
    <n v="1"/>
    <m/>
    <s v="Issue C"/>
    <x v="5"/>
  </r>
  <r>
    <n v="135"/>
    <x v="135"/>
    <s v="Glossary of terms"/>
    <x v="11"/>
    <s v="0 October 2023"/>
    <s v="ECSS-S-ST-00-01C; ECSS-P-001B"/>
    <x v="4"/>
    <m/>
    <n v="2"/>
    <m/>
    <s v="Issue C Revision"/>
    <x v="9"/>
  </r>
  <r>
    <n v="136"/>
    <x v="136"/>
    <s v="Tailoring"/>
    <x v="12"/>
    <d v="2020-06-15T00:00:00"/>
    <s v="none"/>
    <x v="4"/>
    <m/>
    <n v="3"/>
    <n v="3"/>
    <s v="Issue C DRAFT"/>
    <x v="3"/>
  </r>
  <r>
    <n v="137"/>
    <x v="137"/>
    <s v="Adoption Notice of ISO 24113: Space systems - Space debris mitigation requirements"/>
    <x v="13"/>
    <d v="2024-02-09T00:00:00"/>
    <s v="ECSS-U-AS-10C Rev/1"/>
    <x v="5"/>
    <m/>
    <n v="1"/>
    <m/>
    <s v="Issue C"/>
    <x v="17"/>
  </r>
  <r>
    <n v="138"/>
    <x v="138"/>
    <s v="Planetary protection"/>
    <x v="3"/>
    <d v="2019-08-01T00:00:00"/>
    <s v="none"/>
    <x v="5"/>
    <m/>
    <n v="2"/>
    <n v="2"/>
    <s v="Issue C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8F9564-376D-4F82-B8E6-B29FD632A572}" name="PivotTable3" cacheId="3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6:F53" firstHeaderRow="1" firstDataRow="1" firstDataCol="1"/>
  <pivotFields count="12">
    <pivotField showAll="0"/>
    <pivotField showAll="0"/>
    <pivotField showAll="0"/>
    <pivotField showAll="0"/>
    <pivotField numFmtId="164" showAll="0"/>
    <pivotField showAll="0"/>
    <pivotField axis="axisRow" showAll="0">
      <items count="8">
        <item x="0"/>
        <item x="1"/>
        <item x="3"/>
        <item x="2"/>
        <item x="5"/>
        <item x="4"/>
        <item m="1" x="6"/>
        <item t="default"/>
      </items>
    </pivotField>
    <pivotField showAll="0"/>
    <pivotField showAll="0"/>
    <pivotField showAll="0"/>
    <pivotField showAll="0"/>
    <pivotField axis="axisRow" dataField="1" showAll="0">
      <items count="20">
        <item x="15"/>
        <item m="1" x="18"/>
        <item x="5"/>
        <item x="4"/>
        <item x="12"/>
        <item x="13"/>
        <item x="16"/>
        <item x="14"/>
        <item x="7"/>
        <item x="6"/>
        <item x="10"/>
        <item x="0"/>
        <item x="1"/>
        <item x="8"/>
        <item x="3"/>
        <item x="11"/>
        <item x="2"/>
        <item x="9"/>
        <item x="17"/>
        <item t="default"/>
      </items>
    </pivotField>
  </pivotFields>
  <rowFields count="2">
    <field x="6"/>
    <field x="11"/>
  </rowFields>
  <rowItems count="47">
    <i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"/>
    </i>
    <i r="1">
      <x/>
    </i>
    <i r="1">
      <x v="2"/>
    </i>
    <i r="1">
      <x v="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"/>
    </i>
    <i r="1">
      <x v="7"/>
    </i>
    <i>
      <x v="4"/>
    </i>
    <i r="1">
      <x v="13"/>
    </i>
    <i r="1">
      <x v="18"/>
    </i>
    <i>
      <x v="5"/>
    </i>
    <i r="1">
      <x v="2"/>
    </i>
    <i r="1">
      <x v="14"/>
    </i>
    <i r="1">
      <x v="17"/>
    </i>
    <i t="grand">
      <x/>
    </i>
  </rowItems>
  <colItems count="1">
    <i/>
  </colItems>
  <dataFields count="1">
    <dataField name="Count of Year of publication" fld="11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055498-A2FD-476C-AD7A-C285A0E3B13D}" name="PivotTable1" cacheId="3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6:B25" firstHeaderRow="1" firstDataRow="1" firstDataCol="1"/>
  <pivotFields count="12"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axis="axisRow" dataField="1" showAll="0">
      <items count="20">
        <item x="15"/>
        <item m="1" x="18"/>
        <item x="5"/>
        <item x="4"/>
        <item x="12"/>
        <item x="13"/>
        <item x="16"/>
        <item x="14"/>
        <item x="7"/>
        <item x="6"/>
        <item x="10"/>
        <item x="0"/>
        <item x="1"/>
        <item x="8"/>
        <item x="3"/>
        <item x="11"/>
        <item x="2"/>
        <item x="9"/>
        <item x="17"/>
        <item t="default"/>
      </items>
    </pivotField>
  </pivotFields>
  <rowFields count="1">
    <field x="11"/>
  </rowFields>
  <rowItems count="19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ount of Year of publication" fld="11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87FA02-D38E-4A61-B6EE-9E8B86FD8CC5}" name="PivotTable4" cacheId="3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6:I221" firstHeaderRow="1" firstDataRow="1" firstDataCol="1"/>
  <pivotFields count="12">
    <pivotField showAll="0"/>
    <pivotField axis="axisRow" showAll="0">
      <items count="150">
        <item x="9"/>
        <item x="40"/>
        <item x="41"/>
        <item x="42"/>
        <item x="43"/>
        <item x="44"/>
        <item x="45"/>
        <item x="1"/>
        <item x="2"/>
        <item x="3"/>
        <item x="4"/>
        <item x="5"/>
        <item x="6"/>
        <item x="7"/>
        <item x="8"/>
        <item x="0"/>
        <item x="11"/>
        <item x="12"/>
        <item x="13"/>
        <item x="14"/>
        <item x="15"/>
        <item x="16"/>
        <item x="10"/>
        <item x="18"/>
        <item x="19"/>
        <item x="20"/>
        <item m="1" x="140"/>
        <item x="22"/>
        <item x="23"/>
        <item x="24"/>
        <item x="25"/>
        <item x="26"/>
        <item x="27"/>
        <item x="28"/>
        <item x="29"/>
        <item x="30"/>
        <item m="1" x="141"/>
        <item x="32"/>
        <item x="33"/>
        <item x="34"/>
        <item x="35"/>
        <item x="36"/>
        <item m="1" x="142"/>
        <item x="38"/>
        <item x="46"/>
        <item x="47"/>
        <item x="48"/>
        <item x="49"/>
        <item x="50"/>
        <item x="51"/>
        <item x="52"/>
        <item x="53"/>
        <item x="54"/>
        <item x="55"/>
        <item x="56"/>
        <item x="39"/>
        <item x="57"/>
        <item x="58"/>
        <item x="59"/>
        <item x="60"/>
        <item m="1" x="143"/>
        <item x="62"/>
        <item x="63"/>
        <item x="64"/>
        <item x="65"/>
        <item x="66"/>
        <item x="67"/>
        <item m="1" x="144"/>
        <item x="69"/>
        <item m="1" x="145"/>
        <item x="71"/>
        <item x="72"/>
        <item x="73"/>
        <item x="75"/>
        <item x="76"/>
        <item x="74"/>
        <item x="78"/>
        <item x="79"/>
        <item x="80"/>
        <item x="77"/>
        <item x="82"/>
        <item x="83"/>
        <item x="84"/>
        <item x="81"/>
        <item x="86"/>
        <item x="87"/>
        <item x="85"/>
        <item m="1" x="146"/>
        <item m="1" x="147"/>
        <item x="90"/>
        <item x="91"/>
        <item x="92"/>
        <item x="93"/>
        <item x="9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95"/>
        <item x="133"/>
        <item m="1" x="148"/>
        <item x="136"/>
        <item x="134"/>
        <item m="1" x="139"/>
        <item x="138"/>
        <item x="17"/>
        <item x="21"/>
        <item x="31"/>
        <item x="37"/>
        <item x="61"/>
        <item x="68"/>
        <item x="70"/>
        <item x="88"/>
        <item x="89"/>
        <item x="135"/>
        <item x="137"/>
        <item t="default"/>
      </items>
    </pivotField>
    <pivotField showAll="0"/>
    <pivotField axis="axisRow" showAll="0">
      <items count="19">
        <item x="3"/>
        <item x="12"/>
        <item x="5"/>
        <item x="10"/>
        <item x="7"/>
        <item x="4"/>
        <item m="1" x="16"/>
        <item x="1"/>
        <item x="6"/>
        <item x="2"/>
        <item m="1" x="15"/>
        <item x="0"/>
        <item x="8"/>
        <item x="9"/>
        <item m="1" x="17"/>
        <item x="11"/>
        <item m="1" x="14"/>
        <item x="13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/>
    <pivotField axis="axisRow" dataField="1" showAll="0">
      <items count="20">
        <item x="15"/>
        <item m="1" x="18"/>
        <item x="5"/>
        <item x="4"/>
        <item x="12"/>
        <item x="13"/>
        <item x="16"/>
        <item x="14"/>
        <item x="7"/>
        <item x="6"/>
        <item x="10"/>
        <item x="0"/>
        <item x="1"/>
        <item x="8"/>
        <item x="3"/>
        <item x="11"/>
        <item x="2"/>
        <item x="9"/>
        <item x="17"/>
        <item t="default"/>
      </items>
    </pivotField>
  </pivotFields>
  <rowFields count="3">
    <field x="3"/>
    <field x="11"/>
    <field x="1"/>
  </rowFields>
  <rowItems count="215">
    <i>
      <x/>
    </i>
    <i r="1">
      <x/>
    </i>
    <i r="2">
      <x v="66"/>
    </i>
    <i r="1">
      <x v="2"/>
    </i>
    <i r="2">
      <x v="11"/>
    </i>
    <i r="2">
      <x v="12"/>
    </i>
    <i r="2">
      <x v="13"/>
    </i>
    <i r="2">
      <x v="29"/>
    </i>
    <i r="2">
      <x v="37"/>
    </i>
    <i r="2">
      <x v="48"/>
    </i>
    <i r="2">
      <x v="56"/>
    </i>
    <i r="2">
      <x v="99"/>
    </i>
    <i r="2">
      <x v="114"/>
    </i>
    <i r="2">
      <x v="122"/>
    </i>
    <i r="2">
      <x v="124"/>
    </i>
    <i r="2">
      <x v="127"/>
    </i>
    <i r="2">
      <x v="135"/>
    </i>
    <i r="1">
      <x v="3"/>
    </i>
    <i r="2">
      <x v="41"/>
    </i>
    <i r="1">
      <x v="4"/>
    </i>
    <i r="2">
      <x v="38"/>
    </i>
    <i r="2">
      <x v="52"/>
    </i>
    <i r="2">
      <x v="53"/>
    </i>
    <i r="2">
      <x v="54"/>
    </i>
    <i r="2">
      <x v="61"/>
    </i>
    <i r="2">
      <x v="78"/>
    </i>
    <i r="1">
      <x v="5"/>
    </i>
    <i r="2">
      <x v="39"/>
    </i>
    <i r="2">
      <x v="121"/>
    </i>
    <i r="1">
      <x v="6"/>
    </i>
    <i r="2">
      <x v="93"/>
    </i>
    <i r="1">
      <x v="7"/>
    </i>
    <i r="2">
      <x v="59"/>
    </i>
    <i r="2">
      <x v="125"/>
    </i>
    <i r="2">
      <x v="126"/>
    </i>
    <i r="1">
      <x v="8"/>
    </i>
    <i r="2">
      <x/>
    </i>
    <i r="2">
      <x v="77"/>
    </i>
    <i r="2">
      <x v="101"/>
    </i>
    <i r="1">
      <x v="9"/>
    </i>
    <i r="2">
      <x v="14"/>
    </i>
    <i r="2">
      <x v="50"/>
    </i>
    <i r="2">
      <x v="117"/>
    </i>
    <i r="1">
      <x v="10"/>
    </i>
    <i r="2">
      <x v="20"/>
    </i>
    <i r="2">
      <x v="103"/>
    </i>
    <i r="1">
      <x v="11"/>
    </i>
    <i r="2">
      <x v="58"/>
    </i>
    <i r="2">
      <x v="123"/>
    </i>
    <i r="1">
      <x v="12"/>
    </i>
    <i r="2">
      <x v="25"/>
    </i>
    <i r="2">
      <x v="105"/>
    </i>
    <i r="1">
      <x v="13"/>
    </i>
    <i r="2">
      <x v="21"/>
    </i>
    <i r="2">
      <x v="46"/>
    </i>
    <i r="2">
      <x v="128"/>
    </i>
    <i r="2">
      <x v="137"/>
    </i>
    <i r="1">
      <x v="14"/>
    </i>
    <i r="2">
      <x v="43"/>
    </i>
    <i r="2">
      <x v="104"/>
    </i>
    <i r="1">
      <x v="15"/>
    </i>
    <i r="2">
      <x v="6"/>
    </i>
    <i r="2">
      <x v="51"/>
    </i>
    <i r="1">
      <x v="16"/>
    </i>
    <i r="2">
      <x v="118"/>
    </i>
    <i r="2">
      <x v="129"/>
    </i>
    <i r="1">
      <x v="17"/>
    </i>
    <i r="2">
      <x v="138"/>
    </i>
    <i r="2">
      <x v="146"/>
    </i>
    <i>
      <x v="1"/>
    </i>
    <i r="1">
      <x v="14"/>
    </i>
    <i r="2">
      <x v="134"/>
    </i>
    <i>
      <x v="2"/>
    </i>
    <i r="1">
      <x v="2"/>
    </i>
    <i r="2">
      <x v="28"/>
    </i>
    <i r="1">
      <x v="3"/>
    </i>
    <i r="2">
      <x v="140"/>
    </i>
    <i r="1">
      <x v="10"/>
    </i>
    <i r="2">
      <x v="75"/>
    </i>
    <i r="1">
      <x v="11"/>
    </i>
    <i r="2">
      <x v="24"/>
    </i>
    <i r="1">
      <x v="13"/>
    </i>
    <i r="2">
      <x v="17"/>
    </i>
    <i r="1">
      <x v="16"/>
    </i>
    <i r="2">
      <x v="91"/>
    </i>
    <i r="1">
      <x v="17"/>
    </i>
    <i r="2">
      <x v="1"/>
    </i>
    <i r="2">
      <x v="2"/>
    </i>
    <i r="2">
      <x v="3"/>
    </i>
    <i r="2">
      <x v="4"/>
    </i>
    <i r="2">
      <x v="5"/>
    </i>
    <i>
      <x v="3"/>
    </i>
    <i r="1">
      <x v="14"/>
    </i>
    <i r="2">
      <x v="92"/>
    </i>
    <i>
      <x v="4"/>
    </i>
    <i r="1">
      <x v="13"/>
    </i>
    <i r="2">
      <x v="31"/>
    </i>
    <i r="2">
      <x v="57"/>
    </i>
    <i r="1">
      <x v="14"/>
    </i>
    <i r="2">
      <x v="40"/>
    </i>
    <i>
      <x v="5"/>
    </i>
    <i r="1">
      <x v="2"/>
    </i>
    <i r="2">
      <x v="23"/>
    </i>
    <i r="2">
      <x v="32"/>
    </i>
    <i r="2">
      <x v="35"/>
    </i>
    <i r="2">
      <x v="44"/>
    </i>
    <i r="2">
      <x v="49"/>
    </i>
    <i r="2">
      <x v="62"/>
    </i>
    <i r="2">
      <x v="63"/>
    </i>
    <i r="2">
      <x v="64"/>
    </i>
    <i r="2">
      <x v="68"/>
    </i>
    <i r="2">
      <x v="73"/>
    </i>
    <i r="2">
      <x v="81"/>
    </i>
    <i r="2">
      <x v="84"/>
    </i>
    <i r="2">
      <x v="85"/>
    </i>
    <i r="2">
      <x v="90"/>
    </i>
    <i r="2">
      <x v="94"/>
    </i>
    <i r="2">
      <x v="95"/>
    </i>
    <i r="2">
      <x v="96"/>
    </i>
    <i r="2">
      <x v="97"/>
    </i>
    <i r="2">
      <x v="100"/>
    </i>
    <i r="2">
      <x v="106"/>
    </i>
    <i r="2">
      <x v="107"/>
    </i>
    <i r="2">
      <x v="109"/>
    </i>
    <i r="2">
      <x v="111"/>
    </i>
    <i r="2">
      <x v="112"/>
    </i>
    <i r="2">
      <x v="113"/>
    </i>
    <i r="2">
      <x v="116"/>
    </i>
    <i r="2">
      <x v="119"/>
    </i>
    <i r="2">
      <x v="142"/>
    </i>
    <i r="1">
      <x v="3"/>
    </i>
    <i r="2">
      <x v="80"/>
    </i>
    <i r="2">
      <x v="98"/>
    </i>
    <i r="2">
      <x v="115"/>
    </i>
    <i r="1">
      <x v="4"/>
    </i>
    <i r="2">
      <x v="108"/>
    </i>
    <i r="1">
      <x v="7"/>
    </i>
    <i r="2">
      <x v="72"/>
    </i>
    <i r="1">
      <x v="8"/>
    </i>
    <i r="2">
      <x v="130"/>
    </i>
    <i r="1">
      <x v="10"/>
    </i>
    <i r="2">
      <x v="65"/>
    </i>
    <i r="1">
      <x v="14"/>
    </i>
    <i r="2">
      <x v="16"/>
    </i>
    <i>
      <x v="7"/>
    </i>
    <i r="1">
      <x v="2"/>
    </i>
    <i r="2">
      <x v="139"/>
    </i>
    <i r="1">
      <x v="3"/>
    </i>
    <i r="2">
      <x v="89"/>
    </i>
    <i r="2">
      <x v="120"/>
    </i>
    <i r="1">
      <x v="5"/>
    </i>
    <i r="2">
      <x v="102"/>
    </i>
    <i r="1">
      <x v="8"/>
    </i>
    <i r="2">
      <x v="30"/>
    </i>
    <i r="1">
      <x v="11"/>
    </i>
    <i r="2">
      <x v="110"/>
    </i>
    <i r="1">
      <x v="12"/>
    </i>
    <i r="2">
      <x v="7"/>
    </i>
    <i r="1">
      <x v="13"/>
    </i>
    <i r="2">
      <x v="47"/>
    </i>
    <i r="1">
      <x v="14"/>
    </i>
    <i r="2">
      <x v="9"/>
    </i>
    <i r="1">
      <x v="15"/>
    </i>
    <i r="2">
      <x v="55"/>
    </i>
    <i r="1">
      <x v="16"/>
    </i>
    <i r="2">
      <x v="8"/>
    </i>
    <i r="2">
      <x v="22"/>
    </i>
    <i r="2">
      <x v="76"/>
    </i>
    <i>
      <x v="8"/>
    </i>
    <i r="1">
      <x v="5"/>
    </i>
    <i r="2">
      <x v="45"/>
    </i>
    <i r="1">
      <x v="13"/>
    </i>
    <i r="2">
      <x v="33"/>
    </i>
    <i r="1">
      <x v="15"/>
    </i>
    <i r="2">
      <x v="27"/>
    </i>
    <i r="1">
      <x v="16"/>
    </i>
    <i r="2">
      <x v="18"/>
    </i>
    <i r="1">
      <x v="17"/>
    </i>
    <i r="2">
      <x v="19"/>
    </i>
    <i>
      <x v="9"/>
    </i>
    <i r="1">
      <x v="2"/>
    </i>
    <i r="2">
      <x v="70"/>
    </i>
    <i r="2">
      <x v="71"/>
    </i>
    <i r="1">
      <x v="3"/>
    </i>
    <i r="2">
      <x v="10"/>
    </i>
    <i r="2">
      <x v="141"/>
    </i>
    <i>
      <x v="11"/>
    </i>
    <i r="1">
      <x v="3"/>
    </i>
    <i r="2">
      <x v="143"/>
    </i>
    <i r="2">
      <x v="144"/>
    </i>
    <i r="1">
      <x v="11"/>
    </i>
    <i r="2">
      <x v="15"/>
    </i>
    <i r="2">
      <x v="34"/>
    </i>
    <i r="2">
      <x v="83"/>
    </i>
    <i r="2">
      <x v="86"/>
    </i>
    <i r="2">
      <x v="132"/>
    </i>
    <i r="1">
      <x v="12"/>
    </i>
    <i r="2">
      <x v="74"/>
    </i>
    <i>
      <x v="12"/>
    </i>
    <i r="1">
      <x v="12"/>
    </i>
    <i r="2">
      <x v="79"/>
    </i>
    <i r="1">
      <x v="15"/>
    </i>
    <i r="2">
      <x v="82"/>
    </i>
    <i>
      <x v="13"/>
    </i>
    <i r="1">
      <x v="16"/>
    </i>
    <i r="2">
      <x v="145"/>
    </i>
    <i>
      <x v="15"/>
    </i>
    <i r="1">
      <x v="8"/>
    </i>
    <i r="2">
      <x v="131"/>
    </i>
    <i r="1">
      <x v="17"/>
    </i>
    <i r="2">
      <x v="147"/>
    </i>
    <i>
      <x v="17"/>
    </i>
    <i r="1">
      <x v="18"/>
    </i>
    <i r="2">
      <x v="148"/>
    </i>
    <i t="grand">
      <x/>
    </i>
  </rowItems>
  <colItems count="1">
    <i/>
  </colItems>
  <dataFields count="1">
    <dataField name="Count of Year of publication" fld="11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ecss.nl/forums/ecss/dispatch.cgi/standards/docProfile/100356/d20021018070158/No/t100356.htm" TargetMode="External"/><Relationship Id="rId7" Type="http://schemas.openxmlformats.org/officeDocument/2006/relationships/hyperlink" Target="http://www.ecss.nl/forums/ecss/dispatch.cgi/standards/docProfile/100303/d20040512075344/No/t100303.htm" TargetMode="External"/><Relationship Id="rId2" Type="http://schemas.openxmlformats.org/officeDocument/2006/relationships/hyperlink" Target="http://www.ecss.nl/forums/ecss/dispatch.cgi/standards/docProfile/100749/d20090327143145/No/t100749.htm" TargetMode="External"/><Relationship Id="rId1" Type="http://schemas.openxmlformats.org/officeDocument/2006/relationships/hyperlink" Target="http://www.ecss.nl/forums/ecss/dispatch.cgi/standards/docProfile/100310/d20041110100058/No/t100310.htm" TargetMode="External"/><Relationship Id="rId6" Type="http://schemas.openxmlformats.org/officeDocument/2006/relationships/hyperlink" Target="http://www.ecss.nl/forums/ecss/dispatch.cgi/standards/docProfile/100751/d20090309093514/No/t100751.htm" TargetMode="External"/><Relationship Id="rId5" Type="http://schemas.openxmlformats.org/officeDocument/2006/relationships/hyperlink" Target="http://www.ecss.nl/forums/ecss/dispatch.cgi/standards/docProfile/100362/d20040622123217/No/t100362.htm" TargetMode="External"/><Relationship Id="rId4" Type="http://schemas.openxmlformats.org/officeDocument/2006/relationships/hyperlink" Target="http://www.ecss.nl/forums/ecss/dispatch.cgi/standards/docProfile/100642/d20081111151153/No/t100642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ss.nl/forums/ecss/dispatch.cgi/publications/docProfile/100192/d20110419143311/No/t100192.htm" TargetMode="External"/><Relationship Id="rId13" Type="http://schemas.openxmlformats.org/officeDocument/2006/relationships/hyperlink" Target="http://www.ecss.nl/forums/ecss/dispatch.cgi/publications/docProfile/100173/d20110106124401/No/t100173.htm" TargetMode="External"/><Relationship Id="rId18" Type="http://schemas.openxmlformats.org/officeDocument/2006/relationships/hyperlink" Target="http://www.ecss.nl/forums/ecss/dispatch.cgi/publications/docProfile/100179/d20101008143337/No/t100179.htm" TargetMode="External"/><Relationship Id="rId3" Type="http://schemas.openxmlformats.org/officeDocument/2006/relationships/hyperlink" Target="http://www.ecss.nl/forums/ecss/dispatch.cgi/publications/docProfile/100202/d20130107151648/No/t100202.htm" TargetMode="External"/><Relationship Id="rId21" Type="http://schemas.openxmlformats.org/officeDocument/2006/relationships/hyperlink" Target="http://www.ecss.nl/forums/ecss/dispatch.cgi/publications/showFolder/100199/def/def/585391" TargetMode="External"/><Relationship Id="rId7" Type="http://schemas.openxmlformats.org/officeDocument/2006/relationships/hyperlink" Target="http://www.ecss.nl/forums/ecss/dispatch.cgi/publications/docProfile/100191/d20110419074331/No/t100191.htm" TargetMode="External"/><Relationship Id="rId12" Type="http://schemas.openxmlformats.org/officeDocument/2006/relationships/hyperlink" Target="http://www.ecss.nl/forums/ecss/dispatch.cgi/publications/docProfile/100169/d20100330081131/No/t100169.htm" TargetMode="External"/><Relationship Id="rId17" Type="http://schemas.openxmlformats.org/officeDocument/2006/relationships/hyperlink" Target="http://www.ecss.nl/forums/ecss/dispatch.cgi/publications/docProfile/100193/d20111207101355/No/t100193.htm" TargetMode="External"/><Relationship Id="rId2" Type="http://schemas.openxmlformats.org/officeDocument/2006/relationships/hyperlink" Target="http://www.ecss.nl/forums/ecss/dispatch.cgi/publications/docProfile/100174/d20110106123845/No/t100174.htm" TargetMode="External"/><Relationship Id="rId16" Type="http://schemas.openxmlformats.org/officeDocument/2006/relationships/hyperlink" Target="http://www.ecss.nl/forums/ecss/dispatch.cgi/publications/showFolder/100184/def/def/9570325" TargetMode="External"/><Relationship Id="rId20" Type="http://schemas.openxmlformats.org/officeDocument/2006/relationships/hyperlink" Target="http://www.ecss.nl/forums/ecss/dispatch.cgi/publications/showFolder/100200/def/def/1269424" TargetMode="External"/><Relationship Id="rId1" Type="http://schemas.openxmlformats.org/officeDocument/2006/relationships/hyperlink" Target="http://www.ecss.nl/forums/ecss/dispatch.cgi/publications/showFolder/100181/def/def/9646910" TargetMode="External"/><Relationship Id="rId6" Type="http://schemas.openxmlformats.org/officeDocument/2006/relationships/hyperlink" Target="http://www.ecss.nl/forums/ecss/dispatch.cgi/publications/docProfile/100190/d20110418151608/No/t100190.htm" TargetMode="External"/><Relationship Id="rId11" Type="http://schemas.openxmlformats.org/officeDocument/2006/relationships/hyperlink" Target="http://www.ecss.nl/forums/ecss/dispatch.cgi/publications/showFolder/100203/def/def/6416679" TargetMode="External"/><Relationship Id="rId5" Type="http://schemas.openxmlformats.org/officeDocument/2006/relationships/hyperlink" Target="http://www.ecss.nl/forums/ecss/dispatch.cgi/publications/modDoc/doc/100198" TargetMode="External"/><Relationship Id="rId15" Type="http://schemas.openxmlformats.org/officeDocument/2006/relationships/hyperlink" Target="http://www.ecss.nl/forums/ecss/dispatch.cgi/publications/showFolder/100183/def/def/2898274" TargetMode="External"/><Relationship Id="rId10" Type="http://schemas.openxmlformats.org/officeDocument/2006/relationships/hyperlink" Target="http://www.ecss.nl/forums/ecss/dispatch.cgi/publications/docProfile/100170/d20100330081039/No/t100170.htm" TargetMode="External"/><Relationship Id="rId19" Type="http://schemas.openxmlformats.org/officeDocument/2006/relationships/hyperlink" Target="http://www.ecss.nl/forums/ecss/dispatch.cgi/publications/docProfile/100180/d20101008143506/No/t100180.htm" TargetMode="External"/><Relationship Id="rId4" Type="http://schemas.openxmlformats.org/officeDocument/2006/relationships/hyperlink" Target="http://www.ecss.nl/forums/ecss/dispatch.cgi/publications/docProfile/100201/d20120906084516/No/t100201.htm" TargetMode="External"/><Relationship Id="rId9" Type="http://schemas.openxmlformats.org/officeDocument/2006/relationships/hyperlink" Target="http://www.ecss.nl/forums/ecss/dispatch.cgi/publications/docProfile/100171/d20100416135824/No/t100171.htm" TargetMode="External"/><Relationship Id="rId14" Type="http://schemas.openxmlformats.org/officeDocument/2006/relationships/hyperlink" Target="http://www.ecss.nl/forums/ecss/dispatch.cgi/publications/docProfile/100172/d20110106124451/No/t100172.htm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L148"/>
  <sheetViews>
    <sheetView showGridLines="0" tabSelected="1" zoomScaleNormal="100" workbookViewId="0">
      <pane ySplit="9" topLeftCell="A61" activePane="bottomLeft" state="frozen"/>
      <selection activeCell="C1" sqref="C1"/>
      <selection pane="bottomLeft" activeCell="C26" sqref="C26"/>
    </sheetView>
  </sheetViews>
  <sheetFormatPr defaultColWidth="9.109375" defaultRowHeight="12.3" x14ac:dyDescent="0.4"/>
  <cols>
    <col min="1" max="1" width="4.44140625" style="135" bestFit="1" customWidth="1"/>
    <col min="2" max="2" width="29.109375" style="135" customWidth="1"/>
    <col min="3" max="3" width="42" style="135" customWidth="1"/>
    <col min="4" max="4" width="26.6640625" style="135" customWidth="1"/>
    <col min="5" max="5" width="21.6640625" style="136" customWidth="1"/>
    <col min="6" max="6" width="28.33203125" style="135" customWidth="1"/>
    <col min="7" max="7" width="14.5546875" style="135" customWidth="1"/>
    <col min="8" max="8" width="15.5546875" style="135" customWidth="1"/>
    <col min="9" max="9" width="18.33203125" style="135" customWidth="1"/>
    <col min="10" max="10" width="13.44140625" style="61" customWidth="1"/>
    <col min="11" max="11" width="22.88671875" style="135" customWidth="1"/>
    <col min="12" max="12" width="17.33203125" style="135" customWidth="1"/>
    <col min="13" max="16384" width="9.109375" style="135"/>
  </cols>
  <sheetData>
    <row r="1" spans="1:12" x14ac:dyDescent="0.4">
      <c r="B1" s="133" t="s">
        <v>887</v>
      </c>
      <c r="C1" s="133"/>
    </row>
    <row r="2" spans="1:12" x14ac:dyDescent="0.4">
      <c r="B2" s="2"/>
    </row>
    <row r="3" spans="1:12" x14ac:dyDescent="0.4">
      <c r="B3" s="137" t="s">
        <v>0</v>
      </c>
      <c r="C3" s="137"/>
      <c r="D3" s="137"/>
    </row>
    <row r="4" spans="1:12" x14ac:dyDescent="0.4">
      <c r="B4" s="137" t="s">
        <v>1</v>
      </c>
      <c r="C4" s="137"/>
      <c r="D4" s="137"/>
    </row>
    <row r="6" spans="1:12" x14ac:dyDescent="0.4">
      <c r="B6" s="2" t="s">
        <v>2</v>
      </c>
    </row>
    <row r="7" spans="1:12" ht="12.6" x14ac:dyDescent="0.4">
      <c r="B7" s="3" t="s">
        <v>3</v>
      </c>
    </row>
    <row r="8" spans="1:12" x14ac:dyDescent="0.4">
      <c r="J8" s="61">
        <f>SUM(J10:J148)</f>
        <v>138</v>
      </c>
    </row>
    <row r="9" spans="1:12" ht="24.6" x14ac:dyDescent="0.4">
      <c r="A9" s="138" t="s">
        <v>565</v>
      </c>
      <c r="B9" s="139" t="s">
        <v>4</v>
      </c>
      <c r="C9" s="140" t="s">
        <v>5</v>
      </c>
      <c r="D9" s="140" t="s">
        <v>6</v>
      </c>
      <c r="E9" s="141" t="s">
        <v>7</v>
      </c>
      <c r="F9" s="142" t="s">
        <v>8</v>
      </c>
      <c r="G9" s="143" t="s">
        <v>616</v>
      </c>
      <c r="H9" s="144" t="s">
        <v>617</v>
      </c>
      <c r="I9" s="144" t="s">
        <v>618</v>
      </c>
      <c r="J9" s="62" t="s">
        <v>543</v>
      </c>
      <c r="K9" s="145" t="s">
        <v>545</v>
      </c>
      <c r="L9" s="145" t="s">
        <v>556</v>
      </c>
    </row>
    <row r="10" spans="1:12" x14ac:dyDescent="0.4">
      <c r="A10" s="146">
        <v>1</v>
      </c>
      <c r="B10" s="147" t="s">
        <v>666</v>
      </c>
      <c r="C10" s="147" t="s">
        <v>18</v>
      </c>
      <c r="D10" s="147" t="s">
        <v>143</v>
      </c>
      <c r="E10" s="148">
        <v>42781</v>
      </c>
      <c r="F10" s="147" t="s">
        <v>667</v>
      </c>
      <c r="G10" s="149" t="s">
        <v>531</v>
      </c>
      <c r="H10" s="150"/>
      <c r="I10" s="149">
        <v>1</v>
      </c>
      <c r="J10" s="63"/>
      <c r="K10" s="146" t="s">
        <v>550</v>
      </c>
      <c r="L10" s="146">
        <f>YEAR(E10)</f>
        <v>2017</v>
      </c>
    </row>
    <row r="11" spans="1:12" x14ac:dyDescent="0.4">
      <c r="A11" s="146">
        <v>2</v>
      </c>
      <c r="B11" s="147" t="s">
        <v>785</v>
      </c>
      <c r="C11" s="147" t="s">
        <v>21</v>
      </c>
      <c r="D11" s="147" t="s">
        <v>45</v>
      </c>
      <c r="E11" s="148">
        <v>43132</v>
      </c>
      <c r="F11" s="147" t="s">
        <v>20</v>
      </c>
      <c r="G11" s="149" t="s">
        <v>531</v>
      </c>
      <c r="H11" s="150"/>
      <c r="I11" s="149">
        <v>2</v>
      </c>
      <c r="J11" s="63"/>
      <c r="K11" s="146" t="s">
        <v>550</v>
      </c>
      <c r="L11" s="146">
        <f t="shared" ref="L11:L75" si="0">YEAR(E11)</f>
        <v>2018</v>
      </c>
    </row>
    <row r="12" spans="1:12" x14ac:dyDescent="0.4">
      <c r="A12" s="146">
        <v>3</v>
      </c>
      <c r="B12" s="147" t="s">
        <v>839</v>
      </c>
      <c r="C12" s="146" t="s">
        <v>25</v>
      </c>
      <c r="D12" s="146" t="s">
        <v>45</v>
      </c>
      <c r="E12" s="151">
        <v>44712</v>
      </c>
      <c r="F12" s="146" t="s">
        <v>840</v>
      </c>
      <c r="G12" s="149" t="s">
        <v>531</v>
      </c>
      <c r="H12" s="150"/>
      <c r="I12" s="149">
        <v>3</v>
      </c>
      <c r="J12" s="63"/>
      <c r="K12" s="146" t="s">
        <v>550</v>
      </c>
      <c r="L12" s="146">
        <f t="shared" si="0"/>
        <v>2022</v>
      </c>
    </row>
    <row r="13" spans="1:12" x14ac:dyDescent="0.4">
      <c r="A13" s="146">
        <v>4</v>
      </c>
      <c r="B13" s="147" t="s">
        <v>27</v>
      </c>
      <c r="C13" s="147" t="s">
        <v>28</v>
      </c>
      <c r="D13" s="147" t="s">
        <v>45</v>
      </c>
      <c r="E13" s="148">
        <v>43997</v>
      </c>
      <c r="F13" s="147" t="s">
        <v>29</v>
      </c>
      <c r="G13" s="149" t="s">
        <v>531</v>
      </c>
      <c r="H13" s="150"/>
      <c r="I13" s="149">
        <v>4</v>
      </c>
      <c r="J13" s="63"/>
      <c r="K13" s="146" t="s">
        <v>547</v>
      </c>
      <c r="L13" s="146">
        <f t="shared" si="0"/>
        <v>2020</v>
      </c>
    </row>
    <row r="14" spans="1:12" x14ac:dyDescent="0.4">
      <c r="A14" s="146">
        <v>5</v>
      </c>
      <c r="B14" s="147" t="s">
        <v>30</v>
      </c>
      <c r="C14" s="147" t="s">
        <v>31</v>
      </c>
      <c r="D14" s="147" t="s">
        <v>19</v>
      </c>
      <c r="E14" s="148">
        <v>39878</v>
      </c>
      <c r="F14" s="147" t="s">
        <v>304</v>
      </c>
      <c r="G14" s="149" t="s">
        <v>531</v>
      </c>
      <c r="H14" s="150"/>
      <c r="I14" s="149">
        <v>5</v>
      </c>
      <c r="J14" s="63"/>
      <c r="K14" s="146" t="s">
        <v>547</v>
      </c>
      <c r="L14" s="146">
        <f t="shared" si="0"/>
        <v>2009</v>
      </c>
    </row>
    <row r="15" spans="1:12" x14ac:dyDescent="0.4">
      <c r="A15" s="146">
        <v>6</v>
      </c>
      <c r="B15" s="147" t="s">
        <v>32</v>
      </c>
      <c r="C15" s="147" t="s">
        <v>33</v>
      </c>
      <c r="D15" s="147" t="s">
        <v>11</v>
      </c>
      <c r="E15" s="151">
        <v>39660</v>
      </c>
      <c r="F15" s="147" t="s">
        <v>12</v>
      </c>
      <c r="G15" s="149" t="s">
        <v>531</v>
      </c>
      <c r="H15" s="150"/>
      <c r="I15" s="149">
        <v>6</v>
      </c>
      <c r="J15" s="63"/>
      <c r="K15" s="146" t="s">
        <v>547</v>
      </c>
      <c r="L15" s="146">
        <f t="shared" si="0"/>
        <v>2008</v>
      </c>
    </row>
    <row r="16" spans="1:12" x14ac:dyDescent="0.4">
      <c r="A16" s="146">
        <v>7</v>
      </c>
      <c r="B16" s="147" t="s">
        <v>34</v>
      </c>
      <c r="C16" s="147" t="s">
        <v>35</v>
      </c>
      <c r="D16" s="147" t="s">
        <v>11</v>
      </c>
      <c r="E16" s="151">
        <v>39660</v>
      </c>
      <c r="F16" s="147" t="s">
        <v>12</v>
      </c>
      <c r="G16" s="149" t="s">
        <v>531</v>
      </c>
      <c r="H16" s="150"/>
      <c r="I16" s="149">
        <v>7</v>
      </c>
      <c r="J16" s="63"/>
      <c r="K16" s="146" t="s">
        <v>547</v>
      </c>
      <c r="L16" s="146">
        <f t="shared" si="0"/>
        <v>2008</v>
      </c>
    </row>
    <row r="17" spans="1:12" ht="24.6" x14ac:dyDescent="0.4">
      <c r="A17" s="146">
        <v>8</v>
      </c>
      <c r="B17" s="147" t="s">
        <v>36</v>
      </c>
      <c r="C17" s="147" t="s">
        <v>37</v>
      </c>
      <c r="D17" s="147" t="s">
        <v>11</v>
      </c>
      <c r="E17" s="148">
        <v>39767</v>
      </c>
      <c r="F17" s="147" t="s">
        <v>12</v>
      </c>
      <c r="G17" s="149" t="s">
        <v>531</v>
      </c>
      <c r="H17" s="150"/>
      <c r="I17" s="149">
        <v>8</v>
      </c>
      <c r="J17" s="63"/>
      <c r="K17" s="146" t="s">
        <v>547</v>
      </c>
      <c r="L17" s="146">
        <f t="shared" si="0"/>
        <v>2008</v>
      </c>
    </row>
    <row r="18" spans="1:12" x14ac:dyDescent="0.4">
      <c r="A18" s="146">
        <v>9</v>
      </c>
      <c r="B18" s="147" t="s">
        <v>651</v>
      </c>
      <c r="C18" s="147" t="s">
        <v>652</v>
      </c>
      <c r="D18" s="147" t="s">
        <v>11</v>
      </c>
      <c r="E18" s="148">
        <v>42156</v>
      </c>
      <c r="F18" s="147" t="s">
        <v>12</v>
      </c>
      <c r="G18" s="149" t="s">
        <v>531</v>
      </c>
      <c r="H18" s="150"/>
      <c r="I18" s="149">
        <v>9</v>
      </c>
      <c r="J18" s="63"/>
      <c r="K18" s="146" t="s">
        <v>547</v>
      </c>
      <c r="L18" s="146">
        <f t="shared" si="0"/>
        <v>2015</v>
      </c>
    </row>
    <row r="19" spans="1:12" ht="36.9" x14ac:dyDescent="0.4">
      <c r="A19" s="146">
        <v>10</v>
      </c>
      <c r="B19" s="147" t="s">
        <v>644</v>
      </c>
      <c r="C19" s="147" t="s">
        <v>645</v>
      </c>
      <c r="D19" s="147" t="s">
        <v>11</v>
      </c>
      <c r="E19" s="148">
        <v>41913</v>
      </c>
      <c r="F19" s="147" t="s">
        <v>12</v>
      </c>
      <c r="G19" s="149" t="s">
        <v>531</v>
      </c>
      <c r="H19" s="150"/>
      <c r="I19" s="149">
        <v>10</v>
      </c>
      <c r="J19" s="63"/>
      <c r="K19" s="146" t="s">
        <v>547</v>
      </c>
      <c r="L19" s="146">
        <f t="shared" si="0"/>
        <v>2014</v>
      </c>
    </row>
    <row r="20" spans="1:12" x14ac:dyDescent="0.4">
      <c r="A20" s="146">
        <v>11</v>
      </c>
      <c r="B20" s="147" t="s">
        <v>851</v>
      </c>
      <c r="C20" s="147" t="s">
        <v>39</v>
      </c>
      <c r="D20" s="147" t="s">
        <v>45</v>
      </c>
      <c r="E20" s="151">
        <v>44659</v>
      </c>
      <c r="F20" s="147" t="s">
        <v>852</v>
      </c>
      <c r="G20" s="149" t="s">
        <v>531</v>
      </c>
      <c r="H20" s="150"/>
      <c r="I20" s="149">
        <v>11</v>
      </c>
      <c r="J20" s="63"/>
      <c r="K20" s="146" t="s">
        <v>550</v>
      </c>
      <c r="L20" s="146">
        <f t="shared" si="0"/>
        <v>2022</v>
      </c>
    </row>
    <row r="21" spans="1:12" x14ac:dyDescent="0.4">
      <c r="A21" s="146">
        <v>12</v>
      </c>
      <c r="B21" s="147" t="s">
        <v>795</v>
      </c>
      <c r="C21" s="147" t="s">
        <v>796</v>
      </c>
      <c r="D21" s="147" t="s">
        <v>22</v>
      </c>
      <c r="E21" s="151">
        <v>43997</v>
      </c>
      <c r="F21" s="147" t="s">
        <v>527</v>
      </c>
      <c r="G21" s="149" t="s">
        <v>531</v>
      </c>
      <c r="H21" s="150"/>
      <c r="I21" s="149">
        <v>12</v>
      </c>
      <c r="J21" s="63"/>
      <c r="K21" s="146" t="s">
        <v>547</v>
      </c>
      <c r="L21" s="146">
        <f t="shared" si="0"/>
        <v>2020</v>
      </c>
    </row>
    <row r="22" spans="1:12" x14ac:dyDescent="0.4">
      <c r="A22" s="146">
        <v>13</v>
      </c>
      <c r="B22" s="147" t="s">
        <v>777</v>
      </c>
      <c r="C22" s="147" t="s">
        <v>42</v>
      </c>
      <c r="D22" s="147" t="s">
        <v>57</v>
      </c>
      <c r="E22" s="151">
        <v>43600</v>
      </c>
      <c r="F22" s="147" t="s">
        <v>41</v>
      </c>
      <c r="G22" s="149" t="s">
        <v>531</v>
      </c>
      <c r="H22" s="150"/>
      <c r="I22" s="149">
        <v>13</v>
      </c>
      <c r="J22" s="63"/>
      <c r="K22" s="146" t="s">
        <v>550</v>
      </c>
      <c r="L22" s="146">
        <f t="shared" si="0"/>
        <v>2019</v>
      </c>
    </row>
    <row r="23" spans="1:12" x14ac:dyDescent="0.4">
      <c r="A23" s="146">
        <v>14</v>
      </c>
      <c r="B23" s="147" t="s">
        <v>860</v>
      </c>
      <c r="C23" s="147" t="s">
        <v>44</v>
      </c>
      <c r="D23" s="147" t="s">
        <v>108</v>
      </c>
      <c r="E23" s="151">
        <v>44564</v>
      </c>
      <c r="F23" s="147" t="s">
        <v>43</v>
      </c>
      <c r="G23" s="149" t="s">
        <v>531</v>
      </c>
      <c r="H23" s="150"/>
      <c r="I23" s="149">
        <v>14</v>
      </c>
      <c r="J23" s="63"/>
      <c r="K23" s="146" t="s">
        <v>550</v>
      </c>
      <c r="L23" s="146">
        <f t="shared" si="0"/>
        <v>2022</v>
      </c>
    </row>
    <row r="24" spans="1:12" x14ac:dyDescent="0.4">
      <c r="A24" s="146">
        <v>15</v>
      </c>
      <c r="B24" s="147" t="s">
        <v>814</v>
      </c>
      <c r="C24" s="147" t="s">
        <v>48</v>
      </c>
      <c r="D24" s="147" t="s">
        <v>108</v>
      </c>
      <c r="E24" s="151">
        <v>45036</v>
      </c>
      <c r="F24" s="147" t="s">
        <v>47</v>
      </c>
      <c r="G24" s="149" t="s">
        <v>531</v>
      </c>
      <c r="H24" s="150"/>
      <c r="I24" s="149">
        <v>15</v>
      </c>
      <c r="J24" s="63"/>
      <c r="K24" s="146" t="s">
        <v>550</v>
      </c>
      <c r="L24" s="146">
        <f t="shared" si="0"/>
        <v>2023</v>
      </c>
    </row>
    <row r="25" spans="1:12" ht="24.6" x14ac:dyDescent="0.4">
      <c r="A25" s="146">
        <v>16</v>
      </c>
      <c r="B25" s="147" t="s">
        <v>661</v>
      </c>
      <c r="C25" s="147" t="s">
        <v>662</v>
      </c>
      <c r="D25" s="147" t="s">
        <v>11</v>
      </c>
      <c r="E25" s="151">
        <v>42475</v>
      </c>
      <c r="F25" s="147" t="s">
        <v>12</v>
      </c>
      <c r="G25" s="149" t="s">
        <v>531</v>
      </c>
      <c r="H25" s="150"/>
      <c r="I25" s="149">
        <v>16</v>
      </c>
      <c r="J25" s="63"/>
      <c r="K25" s="146" t="s">
        <v>547</v>
      </c>
      <c r="L25" s="146">
        <f t="shared" si="0"/>
        <v>2016</v>
      </c>
    </row>
    <row r="26" spans="1:12" ht="24.6" x14ac:dyDescent="0.4">
      <c r="A26" s="146">
        <v>17</v>
      </c>
      <c r="B26" s="147" t="s">
        <v>774</v>
      </c>
      <c r="C26" s="147" t="s">
        <v>775</v>
      </c>
      <c r="D26" s="147" t="s">
        <v>11</v>
      </c>
      <c r="E26" s="151">
        <v>43600</v>
      </c>
      <c r="F26" s="147" t="s">
        <v>12</v>
      </c>
      <c r="G26" s="149" t="s">
        <v>531</v>
      </c>
      <c r="H26" s="150"/>
      <c r="I26" s="149">
        <v>17</v>
      </c>
      <c r="J26" s="63"/>
      <c r="K26" s="146" t="s">
        <v>547</v>
      </c>
      <c r="L26" s="146">
        <f t="shared" si="0"/>
        <v>2019</v>
      </c>
    </row>
    <row r="27" spans="1:12" ht="49.2" x14ac:dyDescent="0.4">
      <c r="A27" s="146"/>
      <c r="B27" s="147" t="s">
        <v>869</v>
      </c>
      <c r="C27" s="147" t="s">
        <v>870</v>
      </c>
      <c r="D27" s="147" t="s">
        <v>11</v>
      </c>
      <c r="E27" s="151">
        <v>45210</v>
      </c>
      <c r="F27" s="147" t="s">
        <v>871</v>
      </c>
      <c r="G27" s="149" t="s">
        <v>531</v>
      </c>
      <c r="H27" s="150"/>
      <c r="I27" s="149">
        <v>18</v>
      </c>
      <c r="J27" s="63"/>
      <c r="K27" s="146"/>
      <c r="L27" s="146">
        <f t="shared" si="0"/>
        <v>2023</v>
      </c>
    </row>
    <row r="28" spans="1:12" x14ac:dyDescent="0.4">
      <c r="A28" s="146">
        <v>18</v>
      </c>
      <c r="B28" s="147" t="s">
        <v>49</v>
      </c>
      <c r="C28" s="147" t="s">
        <v>50</v>
      </c>
      <c r="D28" s="147" t="s">
        <v>22</v>
      </c>
      <c r="E28" s="148">
        <v>39767</v>
      </c>
      <c r="F28" s="147" t="s">
        <v>51</v>
      </c>
      <c r="G28" s="149" t="s">
        <v>531</v>
      </c>
      <c r="H28" s="150"/>
      <c r="I28" s="149">
        <v>19</v>
      </c>
      <c r="J28" s="63"/>
      <c r="K28" s="146" t="s">
        <v>547</v>
      </c>
      <c r="L28" s="146">
        <f t="shared" si="0"/>
        <v>2008</v>
      </c>
    </row>
    <row r="29" spans="1:12" x14ac:dyDescent="0.4">
      <c r="A29" s="146">
        <v>19</v>
      </c>
      <c r="B29" s="147" t="s">
        <v>678</v>
      </c>
      <c r="C29" s="147" t="s">
        <v>525</v>
      </c>
      <c r="D29" s="147" t="s">
        <v>57</v>
      </c>
      <c r="E29" s="148">
        <v>42809</v>
      </c>
      <c r="F29" s="147" t="s">
        <v>524</v>
      </c>
      <c r="G29" s="149" t="s">
        <v>531</v>
      </c>
      <c r="H29" s="150"/>
      <c r="I29" s="149">
        <v>20</v>
      </c>
      <c r="J29" s="63"/>
      <c r="K29" s="146" t="s">
        <v>550</v>
      </c>
      <c r="L29" s="146">
        <f t="shared" si="0"/>
        <v>2017</v>
      </c>
    </row>
    <row r="30" spans="1:12" x14ac:dyDescent="0.4">
      <c r="A30" s="146">
        <v>20</v>
      </c>
      <c r="B30" s="147" t="s">
        <v>788</v>
      </c>
      <c r="C30" s="147" t="s">
        <v>789</v>
      </c>
      <c r="D30" s="147" t="s">
        <v>11</v>
      </c>
      <c r="E30" s="148">
        <v>43132</v>
      </c>
      <c r="F30" s="147" t="s">
        <v>12</v>
      </c>
      <c r="G30" s="149" t="s">
        <v>531</v>
      </c>
      <c r="H30" s="150"/>
      <c r="I30" s="149">
        <v>21</v>
      </c>
      <c r="J30" s="63"/>
      <c r="K30" s="146" t="s">
        <v>547</v>
      </c>
      <c r="L30" s="146">
        <f t="shared" si="0"/>
        <v>2018</v>
      </c>
    </row>
    <row r="31" spans="1:12" x14ac:dyDescent="0.4">
      <c r="A31" s="146">
        <v>21</v>
      </c>
      <c r="B31" s="147" t="s">
        <v>363</v>
      </c>
      <c r="C31" s="147" t="s">
        <v>52</v>
      </c>
      <c r="D31" s="147" t="s">
        <v>45</v>
      </c>
      <c r="E31" s="151">
        <v>39767</v>
      </c>
      <c r="F31" s="147" t="s">
        <v>320</v>
      </c>
      <c r="G31" s="149" t="s">
        <v>531</v>
      </c>
      <c r="H31" s="150"/>
      <c r="I31" s="149">
        <v>22</v>
      </c>
      <c r="J31" s="63"/>
      <c r="K31" s="146" t="s">
        <v>550</v>
      </c>
      <c r="L31" s="146">
        <f t="shared" si="0"/>
        <v>2008</v>
      </c>
    </row>
    <row r="32" spans="1:12" x14ac:dyDescent="0.4">
      <c r="A32" s="146">
        <v>22</v>
      </c>
      <c r="B32" s="147" t="s">
        <v>861</v>
      </c>
      <c r="C32" s="147" t="s">
        <v>54</v>
      </c>
      <c r="D32" s="147" t="s">
        <v>108</v>
      </c>
      <c r="E32" s="148">
        <v>44407</v>
      </c>
      <c r="F32" s="147" t="s">
        <v>53</v>
      </c>
      <c r="G32" s="149" t="s">
        <v>531</v>
      </c>
      <c r="H32" s="150"/>
      <c r="I32" s="149">
        <v>23</v>
      </c>
      <c r="J32" s="63"/>
      <c r="K32" s="146" t="s">
        <v>550</v>
      </c>
      <c r="L32" s="146">
        <f t="shared" si="0"/>
        <v>2021</v>
      </c>
    </row>
    <row r="33" spans="1:12" ht="24.6" x14ac:dyDescent="0.4">
      <c r="A33" s="146">
        <v>23</v>
      </c>
      <c r="B33" s="147" t="s">
        <v>55</v>
      </c>
      <c r="C33" s="147" t="s">
        <v>56</v>
      </c>
      <c r="D33" s="147" t="s">
        <v>57</v>
      </c>
      <c r="E33" s="151">
        <v>39767</v>
      </c>
      <c r="F33" s="147" t="s">
        <v>58</v>
      </c>
      <c r="G33" s="149" t="s">
        <v>531</v>
      </c>
      <c r="H33" s="150"/>
      <c r="I33" s="149">
        <v>24</v>
      </c>
      <c r="J33" s="63"/>
      <c r="K33" s="146" t="s">
        <v>550</v>
      </c>
      <c r="L33" s="146">
        <f t="shared" si="0"/>
        <v>2008</v>
      </c>
    </row>
    <row r="34" spans="1:12" x14ac:dyDescent="0.4">
      <c r="A34" s="146">
        <v>24</v>
      </c>
      <c r="B34" s="147" t="s">
        <v>59</v>
      </c>
      <c r="C34" s="147" t="s">
        <v>60</v>
      </c>
      <c r="D34" s="147" t="s">
        <v>11</v>
      </c>
      <c r="E34" s="151">
        <v>39660</v>
      </c>
      <c r="F34" s="147" t="s">
        <v>12</v>
      </c>
      <c r="G34" s="149" t="s">
        <v>531</v>
      </c>
      <c r="H34" s="150"/>
      <c r="I34" s="149">
        <v>25</v>
      </c>
      <c r="J34" s="63"/>
      <c r="K34" s="146" t="s">
        <v>547</v>
      </c>
      <c r="L34" s="146">
        <f t="shared" si="0"/>
        <v>2008</v>
      </c>
    </row>
    <row r="35" spans="1:12" x14ac:dyDescent="0.4">
      <c r="A35" s="146">
        <v>25</v>
      </c>
      <c r="B35" s="147" t="s">
        <v>646</v>
      </c>
      <c r="C35" s="147" t="s">
        <v>62</v>
      </c>
      <c r="D35" s="147" t="s">
        <v>45</v>
      </c>
      <c r="E35" s="151">
        <v>41927</v>
      </c>
      <c r="F35" s="147" t="s">
        <v>61</v>
      </c>
      <c r="G35" s="149" t="s">
        <v>531</v>
      </c>
      <c r="H35" s="150"/>
      <c r="I35" s="149">
        <v>26</v>
      </c>
      <c r="J35" s="63"/>
      <c r="K35" s="146" t="s">
        <v>550</v>
      </c>
      <c r="L35" s="146">
        <f t="shared" si="0"/>
        <v>2014</v>
      </c>
    </row>
    <row r="36" spans="1:12" x14ac:dyDescent="0.4">
      <c r="A36" s="146">
        <v>26</v>
      </c>
      <c r="B36" s="147" t="s">
        <v>773</v>
      </c>
      <c r="C36" s="147" t="s">
        <v>65</v>
      </c>
      <c r="D36" s="147" t="s">
        <v>769</v>
      </c>
      <c r="E36" s="151">
        <v>43600</v>
      </c>
      <c r="F36" s="147" t="s">
        <v>64</v>
      </c>
      <c r="G36" s="149" t="s">
        <v>531</v>
      </c>
      <c r="H36" s="150"/>
      <c r="I36" s="149">
        <v>27</v>
      </c>
      <c r="J36" s="63"/>
      <c r="K36" s="146" t="s">
        <v>550</v>
      </c>
      <c r="L36" s="146">
        <f t="shared" si="0"/>
        <v>2019</v>
      </c>
    </row>
    <row r="37" spans="1:12" x14ac:dyDescent="0.4">
      <c r="A37" s="146">
        <v>27</v>
      </c>
      <c r="B37" s="147" t="s">
        <v>67</v>
      </c>
      <c r="C37" s="147" t="s">
        <v>68</v>
      </c>
      <c r="D37" s="147" t="s">
        <v>22</v>
      </c>
      <c r="E37" s="151">
        <v>39660</v>
      </c>
      <c r="F37" s="147" t="s">
        <v>69</v>
      </c>
      <c r="G37" s="149" t="s">
        <v>531</v>
      </c>
      <c r="H37" s="150"/>
      <c r="I37" s="149">
        <v>28</v>
      </c>
      <c r="J37" s="63"/>
      <c r="K37" s="146" t="s">
        <v>547</v>
      </c>
      <c r="L37" s="146">
        <f t="shared" si="0"/>
        <v>2008</v>
      </c>
    </row>
    <row r="38" spans="1:12" x14ac:dyDescent="0.4">
      <c r="A38" s="146">
        <v>28</v>
      </c>
      <c r="B38" s="147" t="s">
        <v>778</v>
      </c>
      <c r="C38" s="147" t="s">
        <v>71</v>
      </c>
      <c r="D38" s="147" t="s">
        <v>108</v>
      </c>
      <c r="E38" s="152">
        <v>43525</v>
      </c>
      <c r="F38" s="147" t="s">
        <v>670</v>
      </c>
      <c r="G38" s="149" t="s">
        <v>531</v>
      </c>
      <c r="H38" s="150"/>
      <c r="I38" s="149">
        <v>29</v>
      </c>
      <c r="J38" s="63"/>
      <c r="K38" s="146" t="s">
        <v>550</v>
      </c>
      <c r="L38" s="146">
        <f t="shared" si="0"/>
        <v>2019</v>
      </c>
    </row>
    <row r="39" spans="1:12" x14ac:dyDescent="0.4">
      <c r="A39" s="146">
        <v>29</v>
      </c>
      <c r="B39" s="147" t="s">
        <v>794</v>
      </c>
      <c r="C39" s="147" t="s">
        <v>74</v>
      </c>
      <c r="D39" s="147" t="s">
        <v>143</v>
      </c>
      <c r="E39" s="151">
        <v>42887</v>
      </c>
      <c r="F39" s="147" t="s">
        <v>73</v>
      </c>
      <c r="G39" s="149" t="s">
        <v>531</v>
      </c>
      <c r="H39" s="150"/>
      <c r="I39" s="149">
        <v>30</v>
      </c>
      <c r="J39" s="63"/>
      <c r="K39" s="146" t="s">
        <v>550</v>
      </c>
      <c r="L39" s="146">
        <f t="shared" si="0"/>
        <v>2017</v>
      </c>
    </row>
    <row r="40" spans="1:12" x14ac:dyDescent="0.4">
      <c r="A40" s="146">
        <v>30</v>
      </c>
      <c r="B40" s="147" t="s">
        <v>75</v>
      </c>
      <c r="C40" s="147" t="s">
        <v>76</v>
      </c>
      <c r="D40" s="147" t="s">
        <v>22</v>
      </c>
      <c r="E40" s="151">
        <v>39660</v>
      </c>
      <c r="F40" s="147" t="s">
        <v>77</v>
      </c>
      <c r="G40" s="149" t="s">
        <v>531</v>
      </c>
      <c r="H40" s="150"/>
      <c r="I40" s="149">
        <v>31</v>
      </c>
      <c r="J40" s="63"/>
      <c r="K40" s="146" t="s">
        <v>547</v>
      </c>
      <c r="L40" s="146">
        <f t="shared" si="0"/>
        <v>2008</v>
      </c>
    </row>
    <row r="41" spans="1:12" x14ac:dyDescent="0.4">
      <c r="A41" s="146">
        <v>31</v>
      </c>
      <c r="B41" s="147" t="s">
        <v>366</v>
      </c>
      <c r="C41" s="147" t="s">
        <v>78</v>
      </c>
      <c r="D41" s="147" t="s">
        <v>57</v>
      </c>
      <c r="E41" s="152">
        <v>39878</v>
      </c>
      <c r="F41" s="147" t="s">
        <v>79</v>
      </c>
      <c r="G41" s="149" t="s">
        <v>531</v>
      </c>
      <c r="H41" s="150"/>
      <c r="I41" s="149">
        <v>32</v>
      </c>
      <c r="J41" s="63"/>
      <c r="K41" s="146" t="s">
        <v>550</v>
      </c>
      <c r="L41" s="146">
        <f t="shared" si="0"/>
        <v>2009</v>
      </c>
    </row>
    <row r="42" spans="1:12" x14ac:dyDescent="0.4">
      <c r="A42" s="146">
        <v>32</v>
      </c>
      <c r="B42" s="147" t="s">
        <v>80</v>
      </c>
      <c r="C42" s="147" t="s">
        <v>81</v>
      </c>
      <c r="D42" s="147" t="s">
        <v>11</v>
      </c>
      <c r="E42" s="151">
        <v>39767</v>
      </c>
      <c r="F42" s="147" t="s">
        <v>12</v>
      </c>
      <c r="G42" s="149" t="s">
        <v>531</v>
      </c>
      <c r="H42" s="150"/>
      <c r="I42" s="149">
        <v>33</v>
      </c>
      <c r="J42" s="63"/>
      <c r="K42" s="146" t="s">
        <v>547</v>
      </c>
      <c r="L42" s="146">
        <f t="shared" si="0"/>
        <v>2008</v>
      </c>
    </row>
    <row r="43" spans="1:12" x14ac:dyDescent="0.4">
      <c r="A43" s="146">
        <v>33</v>
      </c>
      <c r="B43" s="147" t="s">
        <v>82</v>
      </c>
      <c r="C43" s="147" t="s">
        <v>83</v>
      </c>
      <c r="D43" s="147" t="s">
        <v>11</v>
      </c>
      <c r="E43" s="151">
        <v>40459</v>
      </c>
      <c r="F43" s="147" t="s">
        <v>12</v>
      </c>
      <c r="G43" s="149" t="s">
        <v>531</v>
      </c>
      <c r="H43" s="150"/>
      <c r="I43" s="149">
        <v>34</v>
      </c>
      <c r="J43" s="63"/>
      <c r="K43" s="146" t="s">
        <v>547</v>
      </c>
      <c r="L43" s="146">
        <f t="shared" si="0"/>
        <v>2010</v>
      </c>
    </row>
    <row r="44" spans="1:12" x14ac:dyDescent="0.4">
      <c r="A44" s="146">
        <v>34</v>
      </c>
      <c r="B44" s="147" t="s">
        <v>84</v>
      </c>
      <c r="C44" s="147" t="s">
        <v>85</v>
      </c>
      <c r="D44" s="147" t="s">
        <v>11</v>
      </c>
      <c r="E44" s="151">
        <v>40676</v>
      </c>
      <c r="F44" s="147" t="s">
        <v>12</v>
      </c>
      <c r="G44" s="149" t="s">
        <v>531</v>
      </c>
      <c r="H44" s="150"/>
      <c r="I44" s="149">
        <v>35</v>
      </c>
      <c r="J44" s="63"/>
      <c r="K44" s="146" t="s">
        <v>547</v>
      </c>
      <c r="L44" s="146">
        <f t="shared" si="0"/>
        <v>2011</v>
      </c>
    </row>
    <row r="45" spans="1:12" ht="24.6" x14ac:dyDescent="0.4">
      <c r="A45" s="146">
        <v>35</v>
      </c>
      <c r="B45" s="147" t="s">
        <v>799</v>
      </c>
      <c r="C45" s="147" t="s">
        <v>87</v>
      </c>
      <c r="D45" s="147" t="s">
        <v>769</v>
      </c>
      <c r="E45" s="151">
        <v>43928</v>
      </c>
      <c r="F45" s="147" t="s">
        <v>88</v>
      </c>
      <c r="G45" s="149" t="s">
        <v>531</v>
      </c>
      <c r="H45" s="150"/>
      <c r="I45" s="149">
        <v>36</v>
      </c>
      <c r="J45" s="63"/>
      <c r="K45" s="146" t="s">
        <v>550</v>
      </c>
      <c r="L45" s="146">
        <f t="shared" si="0"/>
        <v>2020</v>
      </c>
    </row>
    <row r="46" spans="1:12" x14ac:dyDescent="0.4">
      <c r="A46" s="146">
        <v>36</v>
      </c>
      <c r="B46" s="147" t="s">
        <v>89</v>
      </c>
      <c r="C46" s="147" t="s">
        <v>90</v>
      </c>
      <c r="D46" s="147" t="s">
        <v>11</v>
      </c>
      <c r="E46" s="152">
        <v>39878</v>
      </c>
      <c r="F46" s="147" t="s">
        <v>12</v>
      </c>
      <c r="G46" s="149" t="s">
        <v>531</v>
      </c>
      <c r="H46" s="150"/>
      <c r="I46" s="149">
        <v>37</v>
      </c>
      <c r="J46" s="63"/>
      <c r="K46" s="146" t="s">
        <v>547</v>
      </c>
      <c r="L46" s="146">
        <f t="shared" si="0"/>
        <v>2009</v>
      </c>
    </row>
    <row r="47" spans="1:12" ht="24.6" x14ac:dyDescent="0.4">
      <c r="A47" s="146">
        <v>37</v>
      </c>
      <c r="B47" s="147" t="s">
        <v>339</v>
      </c>
      <c r="C47" s="147" t="s">
        <v>91</v>
      </c>
      <c r="D47" s="147" t="s">
        <v>19</v>
      </c>
      <c r="E47" s="152">
        <v>39878</v>
      </c>
      <c r="F47" s="147" t="s">
        <v>504</v>
      </c>
      <c r="G47" s="149" t="s">
        <v>531</v>
      </c>
      <c r="H47" s="150"/>
      <c r="I47" s="149">
        <v>38</v>
      </c>
      <c r="J47" s="63"/>
      <c r="K47" s="146" t="s">
        <v>547</v>
      </c>
      <c r="L47" s="146">
        <f t="shared" si="0"/>
        <v>2009</v>
      </c>
    </row>
    <row r="48" spans="1:12" x14ac:dyDescent="0.4">
      <c r="A48" s="146">
        <v>38</v>
      </c>
      <c r="B48" s="147" t="s">
        <v>805</v>
      </c>
      <c r="C48" s="147" t="s">
        <v>806</v>
      </c>
      <c r="D48" s="147" t="s">
        <v>11</v>
      </c>
      <c r="E48" s="152">
        <v>43892</v>
      </c>
      <c r="F48" s="147" t="s">
        <v>12</v>
      </c>
      <c r="G48" s="149" t="s">
        <v>531</v>
      </c>
      <c r="H48" s="150"/>
      <c r="I48" s="149">
        <v>39</v>
      </c>
      <c r="J48" s="63"/>
      <c r="K48" s="146" t="s">
        <v>547</v>
      </c>
      <c r="L48" s="146">
        <f t="shared" si="0"/>
        <v>2020</v>
      </c>
    </row>
    <row r="49" spans="1:12" x14ac:dyDescent="0.4">
      <c r="A49" s="146">
        <v>39</v>
      </c>
      <c r="B49" s="147" t="s">
        <v>864</v>
      </c>
      <c r="C49" s="147" t="s">
        <v>92</v>
      </c>
      <c r="D49" s="147" t="s">
        <v>45</v>
      </c>
      <c r="E49" s="151">
        <v>44256</v>
      </c>
      <c r="F49" s="147" t="s">
        <v>345</v>
      </c>
      <c r="G49" s="149" t="s">
        <v>531</v>
      </c>
      <c r="H49" s="150"/>
      <c r="I49" s="149">
        <v>40</v>
      </c>
      <c r="J49" s="63"/>
      <c r="K49" s="146" t="s">
        <v>550</v>
      </c>
      <c r="L49" s="146">
        <f t="shared" si="0"/>
        <v>2021</v>
      </c>
    </row>
    <row r="50" spans="1:12" ht="24.6" x14ac:dyDescent="0.4">
      <c r="A50" s="146">
        <v>40</v>
      </c>
      <c r="B50" s="147" t="s">
        <v>833</v>
      </c>
      <c r="C50" s="147" t="s">
        <v>819</v>
      </c>
      <c r="D50" s="147" t="s">
        <v>57</v>
      </c>
      <c r="E50" s="151">
        <v>44939</v>
      </c>
      <c r="F50" s="147" t="s">
        <v>817</v>
      </c>
      <c r="G50" s="149" t="s">
        <v>531</v>
      </c>
      <c r="H50" s="150"/>
      <c r="I50" s="149">
        <v>41</v>
      </c>
      <c r="J50" s="146"/>
      <c r="K50" s="146" t="s">
        <v>550</v>
      </c>
      <c r="L50" s="146">
        <f t="shared" si="0"/>
        <v>2023</v>
      </c>
    </row>
    <row r="51" spans="1:12" ht="24.6" x14ac:dyDescent="0.4">
      <c r="A51" s="146">
        <v>41</v>
      </c>
      <c r="B51" s="147" t="s">
        <v>825</v>
      </c>
      <c r="C51" s="147" t="s">
        <v>818</v>
      </c>
      <c r="D51" s="147" t="s">
        <v>57</v>
      </c>
      <c r="E51" s="151">
        <v>44939</v>
      </c>
      <c r="F51" s="147" t="s">
        <v>820</v>
      </c>
      <c r="G51" s="149" t="s">
        <v>531</v>
      </c>
      <c r="H51" s="150"/>
      <c r="I51" s="149">
        <v>42</v>
      </c>
      <c r="J51" s="146"/>
      <c r="K51" s="146" t="s">
        <v>550</v>
      </c>
      <c r="L51" s="146">
        <f t="shared" si="0"/>
        <v>2023</v>
      </c>
    </row>
    <row r="52" spans="1:12" ht="24.6" x14ac:dyDescent="0.4">
      <c r="A52" s="146">
        <v>42</v>
      </c>
      <c r="B52" s="147" t="s">
        <v>826</v>
      </c>
      <c r="C52" s="147" t="s">
        <v>830</v>
      </c>
      <c r="D52" s="147" t="s">
        <v>57</v>
      </c>
      <c r="E52" s="151">
        <v>44939</v>
      </c>
      <c r="F52" s="147" t="s">
        <v>821</v>
      </c>
      <c r="G52" s="149" t="s">
        <v>531</v>
      </c>
      <c r="H52" s="150"/>
      <c r="I52" s="149">
        <v>43</v>
      </c>
      <c r="J52" s="146"/>
      <c r="K52" s="146" t="s">
        <v>550</v>
      </c>
      <c r="L52" s="146">
        <f t="shared" si="0"/>
        <v>2023</v>
      </c>
    </row>
    <row r="53" spans="1:12" ht="24.6" x14ac:dyDescent="0.4">
      <c r="A53" s="146">
        <v>43</v>
      </c>
      <c r="B53" s="147" t="s">
        <v>828</v>
      </c>
      <c r="C53" s="147" t="s">
        <v>831</v>
      </c>
      <c r="D53" s="147" t="s">
        <v>57</v>
      </c>
      <c r="E53" s="151">
        <v>44939</v>
      </c>
      <c r="F53" s="147" t="s">
        <v>822</v>
      </c>
      <c r="G53" s="149" t="s">
        <v>531</v>
      </c>
      <c r="H53" s="150"/>
      <c r="I53" s="149">
        <v>44</v>
      </c>
      <c r="J53" s="146"/>
      <c r="K53" s="146" t="s">
        <v>550</v>
      </c>
      <c r="L53" s="146">
        <f t="shared" si="0"/>
        <v>2023</v>
      </c>
    </row>
    <row r="54" spans="1:12" ht="24.6" x14ac:dyDescent="0.4">
      <c r="A54" s="146">
        <v>44</v>
      </c>
      <c r="B54" s="147" t="s">
        <v>827</v>
      </c>
      <c r="C54" s="147" t="s">
        <v>832</v>
      </c>
      <c r="D54" s="147" t="s">
        <v>57</v>
      </c>
      <c r="E54" s="151">
        <v>44939</v>
      </c>
      <c r="F54" s="147" t="s">
        <v>823</v>
      </c>
      <c r="G54" s="149" t="s">
        <v>531</v>
      </c>
      <c r="H54" s="150"/>
      <c r="I54" s="149">
        <v>45</v>
      </c>
      <c r="J54" s="146"/>
      <c r="K54" s="146" t="s">
        <v>550</v>
      </c>
      <c r="L54" s="146">
        <f t="shared" si="0"/>
        <v>2023</v>
      </c>
    </row>
    <row r="55" spans="1:12" ht="24.6" x14ac:dyDescent="0.4">
      <c r="A55" s="146">
        <v>45</v>
      </c>
      <c r="B55" s="147" t="s">
        <v>835</v>
      </c>
      <c r="C55" s="147" t="s">
        <v>834</v>
      </c>
      <c r="D55" s="147" t="s">
        <v>11</v>
      </c>
      <c r="E55" s="151">
        <v>44256</v>
      </c>
      <c r="F55" s="147" t="s">
        <v>103</v>
      </c>
      <c r="G55" s="149" t="s">
        <v>531</v>
      </c>
      <c r="H55" s="150"/>
      <c r="I55" s="149">
        <v>46</v>
      </c>
      <c r="J55" s="63"/>
      <c r="K55" s="146" t="s">
        <v>547</v>
      </c>
      <c r="L55" s="146">
        <f t="shared" si="0"/>
        <v>2021</v>
      </c>
    </row>
    <row r="56" spans="1:12" x14ac:dyDescent="0.4">
      <c r="A56" s="146">
        <v>46</v>
      </c>
      <c r="B56" s="147" t="s">
        <v>97</v>
      </c>
      <c r="C56" s="147" t="s">
        <v>98</v>
      </c>
      <c r="D56" s="147" t="s">
        <v>22</v>
      </c>
      <c r="E56" s="151">
        <v>39660</v>
      </c>
      <c r="F56" s="147" t="s">
        <v>99</v>
      </c>
      <c r="G56" s="149" t="s">
        <v>531</v>
      </c>
      <c r="H56" s="150"/>
      <c r="I56" s="149">
        <v>47</v>
      </c>
      <c r="J56" s="63"/>
      <c r="K56" s="146" t="s">
        <v>547</v>
      </c>
      <c r="L56" s="146">
        <f t="shared" si="0"/>
        <v>2008</v>
      </c>
    </row>
    <row r="57" spans="1:12" x14ac:dyDescent="0.4">
      <c r="A57" s="146">
        <v>47</v>
      </c>
      <c r="B57" s="147" t="s">
        <v>106</v>
      </c>
      <c r="C57" s="147" t="s">
        <v>107</v>
      </c>
      <c r="D57" s="147" t="s">
        <v>108</v>
      </c>
      <c r="E57" s="151">
        <v>40820</v>
      </c>
      <c r="F57" s="147" t="s">
        <v>369</v>
      </c>
      <c r="G57" s="149" t="s">
        <v>531</v>
      </c>
      <c r="H57" s="150"/>
      <c r="I57" s="149">
        <v>48</v>
      </c>
      <c r="J57" s="63"/>
      <c r="K57" s="146" t="s">
        <v>550</v>
      </c>
      <c r="L57" s="146">
        <f t="shared" si="0"/>
        <v>2011</v>
      </c>
    </row>
    <row r="58" spans="1:12" x14ac:dyDescent="0.4">
      <c r="A58" s="146">
        <v>48</v>
      </c>
      <c r="B58" s="147" t="s">
        <v>771</v>
      </c>
      <c r="C58" s="147" t="s">
        <v>772</v>
      </c>
      <c r="D58" s="147" t="s">
        <v>11</v>
      </c>
      <c r="E58" s="151">
        <v>43600</v>
      </c>
      <c r="F58" s="147" t="s">
        <v>12</v>
      </c>
      <c r="G58" s="149" t="s">
        <v>531</v>
      </c>
      <c r="H58" s="150"/>
      <c r="I58" s="149">
        <v>49</v>
      </c>
      <c r="J58" s="63"/>
      <c r="K58" s="146" t="s">
        <v>547</v>
      </c>
      <c r="L58" s="146">
        <f t="shared" si="0"/>
        <v>2019</v>
      </c>
    </row>
    <row r="59" spans="1:12" x14ac:dyDescent="0.4">
      <c r="A59" s="146">
        <v>49</v>
      </c>
      <c r="B59" s="147" t="s">
        <v>770</v>
      </c>
      <c r="C59" s="147" t="s">
        <v>110</v>
      </c>
      <c r="D59" s="147" t="s">
        <v>45</v>
      </c>
      <c r="E59" s="151">
        <v>43600</v>
      </c>
      <c r="F59" s="147" t="s">
        <v>111</v>
      </c>
      <c r="G59" s="149" t="s">
        <v>531</v>
      </c>
      <c r="H59" s="150"/>
      <c r="I59" s="149">
        <v>50</v>
      </c>
      <c r="J59" s="63"/>
      <c r="K59" s="146" t="s">
        <v>550</v>
      </c>
      <c r="L59" s="146">
        <f t="shared" si="0"/>
        <v>2019</v>
      </c>
    </row>
    <row r="60" spans="1:12" ht="24.6" x14ac:dyDescent="0.4">
      <c r="A60" s="146">
        <v>50</v>
      </c>
      <c r="B60" s="147" t="s">
        <v>112</v>
      </c>
      <c r="C60" s="147" t="s">
        <v>113</v>
      </c>
      <c r="D60" s="147" t="s">
        <v>11</v>
      </c>
      <c r="E60" s="151">
        <v>39767</v>
      </c>
      <c r="F60" s="147" t="s">
        <v>12</v>
      </c>
      <c r="G60" s="149" t="s">
        <v>531</v>
      </c>
      <c r="H60" s="150"/>
      <c r="I60" s="149">
        <v>51</v>
      </c>
      <c r="J60" s="63"/>
      <c r="K60" s="146" t="s">
        <v>547</v>
      </c>
      <c r="L60" s="146">
        <f t="shared" si="0"/>
        <v>2008</v>
      </c>
    </row>
    <row r="61" spans="1:12" x14ac:dyDescent="0.4">
      <c r="A61" s="146">
        <v>51</v>
      </c>
      <c r="B61" s="147" t="s">
        <v>114</v>
      </c>
      <c r="C61" s="147" t="s">
        <v>115</v>
      </c>
      <c r="D61" s="147" t="s">
        <v>22</v>
      </c>
      <c r="E61" s="151">
        <v>39660</v>
      </c>
      <c r="F61" s="147" t="s">
        <v>116</v>
      </c>
      <c r="G61" s="149" t="s">
        <v>531</v>
      </c>
      <c r="H61" s="150"/>
      <c r="I61" s="149">
        <v>52</v>
      </c>
      <c r="J61" s="63"/>
      <c r="K61" s="146" t="s">
        <v>547</v>
      </c>
      <c r="L61" s="146">
        <f t="shared" si="0"/>
        <v>2008</v>
      </c>
    </row>
    <row r="62" spans="1:12" x14ac:dyDescent="0.4">
      <c r="A62" s="146">
        <v>52</v>
      </c>
      <c r="B62" s="147" t="s">
        <v>653</v>
      </c>
      <c r="C62" s="147" t="s">
        <v>654</v>
      </c>
      <c r="D62" s="147" t="s">
        <v>11</v>
      </c>
      <c r="E62" s="151">
        <v>42125</v>
      </c>
      <c r="F62" s="147" t="s">
        <v>12</v>
      </c>
      <c r="G62" s="149" t="s">
        <v>531</v>
      </c>
      <c r="H62" s="150"/>
      <c r="I62" s="149">
        <v>53</v>
      </c>
      <c r="J62" s="63"/>
      <c r="K62" s="146" t="s">
        <v>547</v>
      </c>
      <c r="L62" s="146">
        <f t="shared" si="0"/>
        <v>2015</v>
      </c>
    </row>
    <row r="63" spans="1:12" x14ac:dyDescent="0.4">
      <c r="A63" s="146">
        <v>53</v>
      </c>
      <c r="B63" s="147" t="s">
        <v>858</v>
      </c>
      <c r="C63" s="147" t="s">
        <v>859</v>
      </c>
      <c r="D63" s="147" t="s">
        <v>11</v>
      </c>
      <c r="E63" s="151">
        <v>44469</v>
      </c>
      <c r="F63" s="147" t="s">
        <v>12</v>
      </c>
      <c r="G63" s="149" t="s">
        <v>531</v>
      </c>
      <c r="H63" s="150"/>
      <c r="I63" s="149">
        <v>54</v>
      </c>
      <c r="J63" s="63"/>
      <c r="K63" s="146" t="s">
        <v>547</v>
      </c>
      <c r="L63" s="146">
        <f t="shared" si="0"/>
        <v>2021</v>
      </c>
    </row>
    <row r="64" spans="1:12" x14ac:dyDescent="0.4">
      <c r="A64" s="146">
        <v>54</v>
      </c>
      <c r="B64" s="147" t="s">
        <v>117</v>
      </c>
      <c r="C64" s="147" t="s">
        <v>118</v>
      </c>
      <c r="D64" s="147" t="s">
        <v>11</v>
      </c>
      <c r="E64" s="151">
        <v>40214</v>
      </c>
      <c r="F64" s="147" t="s">
        <v>12</v>
      </c>
      <c r="G64" s="149" t="s">
        <v>531</v>
      </c>
      <c r="H64" s="150"/>
      <c r="I64" s="149">
        <v>55</v>
      </c>
      <c r="J64" s="63"/>
      <c r="K64" s="146" t="s">
        <v>547</v>
      </c>
      <c r="L64" s="146">
        <f t="shared" si="0"/>
        <v>2010</v>
      </c>
    </row>
    <row r="65" spans="1:12" x14ac:dyDescent="0.4">
      <c r="A65" s="146">
        <v>55</v>
      </c>
      <c r="B65" s="147" t="s">
        <v>119</v>
      </c>
      <c r="C65" s="147" t="s">
        <v>120</v>
      </c>
      <c r="D65" s="147" t="s">
        <v>11</v>
      </c>
      <c r="E65" s="151">
        <v>40214</v>
      </c>
      <c r="F65" s="147" t="s">
        <v>12</v>
      </c>
      <c r="G65" s="149" t="s">
        <v>531</v>
      </c>
      <c r="H65" s="150"/>
      <c r="I65" s="149">
        <v>56</v>
      </c>
      <c r="J65" s="63"/>
      <c r="K65" s="146" t="s">
        <v>547</v>
      </c>
      <c r="L65" s="146">
        <f t="shared" si="0"/>
        <v>2010</v>
      </c>
    </row>
    <row r="66" spans="1:12" x14ac:dyDescent="0.4">
      <c r="A66" s="146">
        <v>56</v>
      </c>
      <c r="B66" s="147" t="s">
        <v>121</v>
      </c>
      <c r="C66" s="147" t="s">
        <v>122</v>
      </c>
      <c r="D66" s="147" t="s">
        <v>11</v>
      </c>
      <c r="E66" s="151">
        <v>40214</v>
      </c>
      <c r="F66" s="147" t="s">
        <v>12</v>
      </c>
      <c r="G66" s="149" t="s">
        <v>531</v>
      </c>
      <c r="H66" s="150"/>
      <c r="I66" s="149">
        <v>57</v>
      </c>
      <c r="J66" s="63"/>
      <c r="K66" s="146" t="s">
        <v>547</v>
      </c>
      <c r="L66" s="146">
        <f t="shared" si="0"/>
        <v>2010</v>
      </c>
    </row>
    <row r="67" spans="1:12" x14ac:dyDescent="0.4">
      <c r="A67" s="146">
        <v>57</v>
      </c>
      <c r="B67" s="147" t="s">
        <v>123</v>
      </c>
      <c r="C67" s="147" t="s">
        <v>124</v>
      </c>
      <c r="D67" s="147" t="s">
        <v>11</v>
      </c>
      <c r="E67" s="151">
        <v>39767</v>
      </c>
      <c r="F67" s="147" t="s">
        <v>12</v>
      </c>
      <c r="G67" s="149" t="s">
        <v>531</v>
      </c>
      <c r="H67" s="150"/>
      <c r="I67" s="149">
        <v>58</v>
      </c>
      <c r="J67" s="63"/>
      <c r="K67" s="146" t="s">
        <v>547</v>
      </c>
      <c r="L67" s="146">
        <f t="shared" si="0"/>
        <v>2008</v>
      </c>
    </row>
    <row r="68" spans="1:12" ht="24.6" x14ac:dyDescent="0.4">
      <c r="A68" s="146">
        <v>58</v>
      </c>
      <c r="B68" s="147" t="s">
        <v>768</v>
      </c>
      <c r="C68" s="147" t="s">
        <v>126</v>
      </c>
      <c r="D68" s="147" t="s">
        <v>769</v>
      </c>
      <c r="E68" s="151">
        <v>43600</v>
      </c>
      <c r="F68" s="147" t="s">
        <v>125</v>
      </c>
      <c r="G68" s="149" t="s">
        <v>531</v>
      </c>
      <c r="H68" s="150"/>
      <c r="I68" s="149">
        <v>59</v>
      </c>
      <c r="J68" s="63"/>
      <c r="K68" s="146" t="s">
        <v>550</v>
      </c>
      <c r="L68" s="146">
        <f t="shared" si="0"/>
        <v>2019</v>
      </c>
    </row>
    <row r="69" spans="1:12" x14ac:dyDescent="0.4">
      <c r="A69" s="146">
        <v>59</v>
      </c>
      <c r="B69" s="147" t="s">
        <v>668</v>
      </c>
      <c r="C69" s="147" t="s">
        <v>669</v>
      </c>
      <c r="D69" s="147" t="s">
        <v>11</v>
      </c>
      <c r="E69" s="151">
        <v>42781</v>
      </c>
      <c r="F69" s="147" t="s">
        <v>12</v>
      </c>
      <c r="G69" s="149" t="s">
        <v>531</v>
      </c>
      <c r="H69" s="150"/>
      <c r="I69" s="149">
        <v>60</v>
      </c>
      <c r="J69" s="63"/>
      <c r="K69" s="146" t="s">
        <v>547</v>
      </c>
      <c r="L69" s="146">
        <f t="shared" si="0"/>
        <v>2017</v>
      </c>
    </row>
    <row r="70" spans="1:12" ht="24.6" x14ac:dyDescent="0.4">
      <c r="A70" s="146">
        <v>60</v>
      </c>
      <c r="B70" s="147" t="s">
        <v>537</v>
      </c>
      <c r="C70" s="147" t="s">
        <v>538</v>
      </c>
      <c r="D70" s="147" t="s">
        <v>11</v>
      </c>
      <c r="E70" s="151">
        <v>41516</v>
      </c>
      <c r="F70" s="147" t="s">
        <v>12</v>
      </c>
      <c r="G70" s="149" t="s">
        <v>531</v>
      </c>
      <c r="H70" s="150"/>
      <c r="I70" s="149">
        <v>61</v>
      </c>
      <c r="J70" s="63"/>
      <c r="K70" s="146" t="s">
        <v>547</v>
      </c>
      <c r="L70" s="146">
        <f t="shared" si="0"/>
        <v>2013</v>
      </c>
    </row>
    <row r="71" spans="1:12" ht="24.6" x14ac:dyDescent="0.4">
      <c r="A71" s="146">
        <v>61</v>
      </c>
      <c r="B71" s="147" t="s">
        <v>359</v>
      </c>
      <c r="C71" s="147" t="s">
        <v>128</v>
      </c>
      <c r="D71" s="147" t="s">
        <v>22</v>
      </c>
      <c r="E71" s="151">
        <v>39660</v>
      </c>
      <c r="F71" s="147" t="s">
        <v>129</v>
      </c>
      <c r="G71" s="149" t="s">
        <v>531</v>
      </c>
      <c r="H71" s="150"/>
      <c r="I71" s="149">
        <v>62</v>
      </c>
      <c r="J71" s="63"/>
      <c r="K71" s="146" t="s">
        <v>547</v>
      </c>
      <c r="L71" s="146">
        <f t="shared" si="0"/>
        <v>2008</v>
      </c>
    </row>
    <row r="72" spans="1:12" x14ac:dyDescent="0.4">
      <c r="A72" s="146">
        <v>62</v>
      </c>
      <c r="B72" s="147" t="s">
        <v>130</v>
      </c>
      <c r="C72" s="147" t="s">
        <v>517</v>
      </c>
      <c r="D72" s="147" t="s">
        <v>11</v>
      </c>
      <c r="E72" s="151">
        <v>40284</v>
      </c>
      <c r="F72" s="147" t="s">
        <v>12</v>
      </c>
      <c r="G72" s="149" t="s">
        <v>531</v>
      </c>
      <c r="H72" s="150"/>
      <c r="I72" s="149">
        <v>63</v>
      </c>
      <c r="J72" s="63"/>
      <c r="K72" s="146" t="s">
        <v>547</v>
      </c>
      <c r="L72" s="146">
        <f t="shared" si="0"/>
        <v>2010</v>
      </c>
    </row>
    <row r="73" spans="1:12" x14ac:dyDescent="0.4">
      <c r="A73" s="146">
        <v>63</v>
      </c>
      <c r="B73" s="147" t="s">
        <v>131</v>
      </c>
      <c r="C73" s="147" t="s">
        <v>132</v>
      </c>
      <c r="D73" s="147" t="s">
        <v>22</v>
      </c>
      <c r="E73" s="151">
        <v>39660</v>
      </c>
      <c r="F73" s="147" t="s">
        <v>133</v>
      </c>
      <c r="G73" s="149" t="s">
        <v>531</v>
      </c>
      <c r="H73" s="150"/>
      <c r="I73" s="149">
        <v>64</v>
      </c>
      <c r="J73" s="63"/>
      <c r="K73" s="146" t="s">
        <v>547</v>
      </c>
      <c r="L73" s="146">
        <f t="shared" si="0"/>
        <v>2008</v>
      </c>
    </row>
    <row r="74" spans="1:12" ht="24.6" x14ac:dyDescent="0.4">
      <c r="A74" s="146">
        <v>64</v>
      </c>
      <c r="B74" s="147" t="s">
        <v>134</v>
      </c>
      <c r="C74" s="147" t="s">
        <v>135</v>
      </c>
      <c r="D74" s="147" t="s">
        <v>22</v>
      </c>
      <c r="E74" s="151">
        <v>39660</v>
      </c>
      <c r="F74" s="147" t="s">
        <v>136</v>
      </c>
      <c r="G74" s="149" t="s">
        <v>531</v>
      </c>
      <c r="H74" s="150"/>
      <c r="I74" s="149">
        <v>65</v>
      </c>
      <c r="J74" s="63"/>
      <c r="K74" s="146" t="s">
        <v>547</v>
      </c>
      <c r="L74" s="146">
        <f t="shared" si="0"/>
        <v>2008</v>
      </c>
    </row>
    <row r="75" spans="1:12" x14ac:dyDescent="0.4">
      <c r="A75" s="146">
        <v>65</v>
      </c>
      <c r="B75" s="147" t="s">
        <v>137</v>
      </c>
      <c r="C75" s="147" t="s">
        <v>138</v>
      </c>
      <c r="D75" s="147" t="s">
        <v>22</v>
      </c>
      <c r="E75" s="151">
        <v>39660</v>
      </c>
      <c r="F75" s="147" t="s">
        <v>139</v>
      </c>
      <c r="G75" s="149" t="s">
        <v>531</v>
      </c>
      <c r="H75" s="150"/>
      <c r="I75" s="149">
        <v>66</v>
      </c>
      <c r="J75" s="63"/>
      <c r="K75" s="146" t="s">
        <v>547</v>
      </c>
      <c r="L75" s="146">
        <f t="shared" si="0"/>
        <v>2008</v>
      </c>
    </row>
    <row r="76" spans="1:12" x14ac:dyDescent="0.4">
      <c r="A76" s="146">
        <v>66</v>
      </c>
      <c r="B76" s="147" t="s">
        <v>660</v>
      </c>
      <c r="C76" s="147" t="s">
        <v>16</v>
      </c>
      <c r="D76" s="147" t="s">
        <v>22</v>
      </c>
      <c r="E76" s="151">
        <v>42475</v>
      </c>
      <c r="F76" s="147" t="s">
        <v>15</v>
      </c>
      <c r="G76" s="149" t="s">
        <v>531</v>
      </c>
      <c r="H76" s="150"/>
      <c r="I76" s="149">
        <v>67</v>
      </c>
      <c r="J76" s="63">
        <f>I76</f>
        <v>67</v>
      </c>
      <c r="K76" s="146" t="s">
        <v>547</v>
      </c>
      <c r="L76" s="146">
        <f t="shared" ref="L76:L139" si="1">YEAR(E76)</f>
        <v>2016</v>
      </c>
    </row>
    <row r="77" spans="1:12" x14ac:dyDescent="0.4">
      <c r="A77" s="146">
        <v>67</v>
      </c>
      <c r="B77" s="153" t="s">
        <v>140</v>
      </c>
      <c r="C77" s="153" t="s">
        <v>141</v>
      </c>
      <c r="D77" s="153" t="s">
        <v>11</v>
      </c>
      <c r="E77" s="154">
        <v>35174</v>
      </c>
      <c r="F77" s="153" t="s">
        <v>12</v>
      </c>
      <c r="G77" s="155" t="s">
        <v>533</v>
      </c>
      <c r="H77" s="156">
        <v>1</v>
      </c>
      <c r="I77" s="150"/>
      <c r="J77" s="63"/>
      <c r="K77" s="156" t="s">
        <v>544</v>
      </c>
      <c r="L77" s="146">
        <f t="shared" si="1"/>
        <v>1996</v>
      </c>
    </row>
    <row r="78" spans="1:12" x14ac:dyDescent="0.4">
      <c r="A78" s="146">
        <v>68</v>
      </c>
      <c r="B78" s="147" t="s">
        <v>511</v>
      </c>
      <c r="C78" s="147" t="s">
        <v>142</v>
      </c>
      <c r="D78" s="147" t="s">
        <v>143</v>
      </c>
      <c r="E78" s="151">
        <v>39878</v>
      </c>
      <c r="F78" s="147" t="s">
        <v>383</v>
      </c>
      <c r="G78" s="155" t="s">
        <v>533</v>
      </c>
      <c r="H78" s="150"/>
      <c r="I78" s="155">
        <v>1</v>
      </c>
      <c r="J78" s="63"/>
      <c r="K78" s="146" t="s">
        <v>550</v>
      </c>
      <c r="L78" s="146">
        <f t="shared" si="1"/>
        <v>2009</v>
      </c>
    </row>
    <row r="79" spans="1:12" x14ac:dyDescent="0.4">
      <c r="A79" s="146">
        <v>69</v>
      </c>
      <c r="B79" s="147" t="s">
        <v>144</v>
      </c>
      <c r="C79" s="147" t="s">
        <v>145</v>
      </c>
      <c r="D79" s="147" t="s">
        <v>22</v>
      </c>
      <c r="E79" s="151">
        <v>39767</v>
      </c>
      <c r="F79" s="147" t="s">
        <v>146</v>
      </c>
      <c r="G79" s="155" t="s">
        <v>533</v>
      </c>
      <c r="H79" s="150"/>
      <c r="I79" s="155">
        <v>2</v>
      </c>
      <c r="J79" s="63"/>
      <c r="K79" s="146" t="s">
        <v>547</v>
      </c>
      <c r="L79" s="146">
        <f t="shared" si="1"/>
        <v>2008</v>
      </c>
    </row>
    <row r="80" spans="1:12" x14ac:dyDescent="0.4">
      <c r="A80" s="146">
        <v>70</v>
      </c>
      <c r="B80" s="147" t="s">
        <v>400</v>
      </c>
      <c r="C80" s="147" t="s">
        <v>147</v>
      </c>
      <c r="D80" s="147" t="s">
        <v>143</v>
      </c>
      <c r="E80" s="151">
        <v>39878</v>
      </c>
      <c r="F80" s="147" t="s">
        <v>393</v>
      </c>
      <c r="G80" s="155" t="s">
        <v>533</v>
      </c>
      <c r="H80" s="150"/>
      <c r="I80" s="155">
        <v>3</v>
      </c>
      <c r="J80" s="63"/>
      <c r="K80" s="146" t="s">
        <v>550</v>
      </c>
      <c r="L80" s="146">
        <f t="shared" si="1"/>
        <v>2009</v>
      </c>
    </row>
    <row r="81" spans="1:12" x14ac:dyDescent="0.4">
      <c r="A81" s="146">
        <v>71</v>
      </c>
      <c r="B81" s="147" t="s">
        <v>148</v>
      </c>
      <c r="C81" s="147" t="s">
        <v>149</v>
      </c>
      <c r="D81" s="147" t="s">
        <v>19</v>
      </c>
      <c r="E81" s="151">
        <v>39660</v>
      </c>
      <c r="F81" s="147" t="s">
        <v>399</v>
      </c>
      <c r="G81" s="155" t="s">
        <v>533</v>
      </c>
      <c r="H81" s="150"/>
      <c r="I81" s="155">
        <v>4</v>
      </c>
      <c r="J81" s="63"/>
      <c r="K81" s="146" t="s">
        <v>547</v>
      </c>
      <c r="L81" s="146">
        <f t="shared" si="1"/>
        <v>2008</v>
      </c>
    </row>
    <row r="82" spans="1:12" x14ac:dyDescent="0.4">
      <c r="A82" s="146">
        <v>72</v>
      </c>
      <c r="B82" s="147" t="s">
        <v>150</v>
      </c>
      <c r="C82" s="147" t="s">
        <v>151</v>
      </c>
      <c r="D82" s="147" t="s">
        <v>19</v>
      </c>
      <c r="E82" s="151">
        <v>39660</v>
      </c>
      <c r="F82" s="147" t="s">
        <v>379</v>
      </c>
      <c r="G82" s="155" t="s">
        <v>533</v>
      </c>
      <c r="H82" s="150"/>
      <c r="I82" s="155">
        <v>5</v>
      </c>
      <c r="J82" s="63">
        <f>I82</f>
        <v>5</v>
      </c>
      <c r="K82" s="146" t="s">
        <v>547</v>
      </c>
      <c r="L82" s="146">
        <f t="shared" si="1"/>
        <v>2008</v>
      </c>
    </row>
    <row r="83" spans="1:12" ht="24.6" x14ac:dyDescent="0.4">
      <c r="A83" s="146">
        <v>73</v>
      </c>
      <c r="B83" s="157" t="s">
        <v>529</v>
      </c>
      <c r="C83" s="157" t="s">
        <v>530</v>
      </c>
      <c r="D83" s="157" t="s">
        <v>22</v>
      </c>
      <c r="E83" s="158">
        <v>41355</v>
      </c>
      <c r="F83" s="157" t="s">
        <v>401</v>
      </c>
      <c r="G83" s="159" t="s">
        <v>534</v>
      </c>
      <c r="H83" s="150"/>
      <c r="I83" s="159">
        <v>1</v>
      </c>
      <c r="J83" s="63">
        <f>I83</f>
        <v>1</v>
      </c>
      <c r="K83" s="146" t="s">
        <v>547</v>
      </c>
      <c r="L83" s="146">
        <f t="shared" si="1"/>
        <v>2013</v>
      </c>
    </row>
    <row r="84" spans="1:12" x14ac:dyDescent="0.4">
      <c r="A84" s="146">
        <v>74</v>
      </c>
      <c r="B84" s="147" t="s">
        <v>659</v>
      </c>
      <c r="C84" s="146" t="s">
        <v>160</v>
      </c>
      <c r="D84" s="147" t="s">
        <v>57</v>
      </c>
      <c r="E84" s="151">
        <v>42444</v>
      </c>
      <c r="F84" s="147" t="s">
        <v>658</v>
      </c>
      <c r="G84" s="160" t="s">
        <v>532</v>
      </c>
      <c r="H84" s="160"/>
      <c r="I84" s="160">
        <v>1</v>
      </c>
      <c r="J84" s="63"/>
      <c r="K84" s="146" t="s">
        <v>550</v>
      </c>
      <c r="L84" s="146">
        <f t="shared" si="1"/>
        <v>2016</v>
      </c>
    </row>
    <row r="85" spans="1:12" x14ac:dyDescent="0.4">
      <c r="A85" s="146">
        <v>75</v>
      </c>
      <c r="B85" s="147" t="s">
        <v>161</v>
      </c>
      <c r="C85" s="147" t="s">
        <v>162</v>
      </c>
      <c r="D85" s="147" t="s">
        <v>22</v>
      </c>
      <c r="E85" s="151">
        <v>39660</v>
      </c>
      <c r="F85" s="147" t="s">
        <v>163</v>
      </c>
      <c r="G85" s="160" t="s">
        <v>532</v>
      </c>
      <c r="H85" s="160"/>
      <c r="I85" s="160">
        <v>2</v>
      </c>
      <c r="J85" s="63"/>
      <c r="K85" s="146" t="s">
        <v>547</v>
      </c>
      <c r="L85" s="146">
        <f t="shared" si="1"/>
        <v>2008</v>
      </c>
    </row>
    <row r="86" spans="1:12" x14ac:dyDescent="0.4">
      <c r="A86" s="146">
        <v>76</v>
      </c>
      <c r="B86" s="147" t="s">
        <v>757</v>
      </c>
      <c r="C86" s="147" t="s">
        <v>165</v>
      </c>
      <c r="D86" s="147" t="s">
        <v>143</v>
      </c>
      <c r="E86" s="151">
        <v>43160</v>
      </c>
      <c r="F86" s="147" t="s">
        <v>164</v>
      </c>
      <c r="G86" s="160" t="s">
        <v>532</v>
      </c>
      <c r="H86" s="160"/>
      <c r="I86" s="160">
        <v>3</v>
      </c>
      <c r="J86" s="63"/>
      <c r="K86" s="146" t="s">
        <v>550</v>
      </c>
      <c r="L86" s="146">
        <f t="shared" si="1"/>
        <v>2018</v>
      </c>
    </row>
    <row r="87" spans="1:12" x14ac:dyDescent="0.4">
      <c r="A87" s="146">
        <v>77</v>
      </c>
      <c r="B87" s="147" t="s">
        <v>758</v>
      </c>
      <c r="C87" s="147" t="s">
        <v>169</v>
      </c>
      <c r="D87" s="147" t="s">
        <v>562</v>
      </c>
      <c r="E87" s="151">
        <v>43132</v>
      </c>
      <c r="F87" s="147" t="s">
        <v>528</v>
      </c>
      <c r="G87" s="160" t="s">
        <v>532</v>
      </c>
      <c r="H87" s="160"/>
      <c r="I87" s="160">
        <v>4</v>
      </c>
      <c r="J87" s="63"/>
      <c r="K87" s="146" t="s">
        <v>550</v>
      </c>
      <c r="L87" s="146">
        <f t="shared" si="1"/>
        <v>2018</v>
      </c>
    </row>
    <row r="88" spans="1:12" x14ac:dyDescent="0.4">
      <c r="A88" s="146">
        <v>78</v>
      </c>
      <c r="B88" s="147" t="s">
        <v>856</v>
      </c>
      <c r="C88" s="147" t="s">
        <v>638</v>
      </c>
      <c r="D88" s="147" t="s">
        <v>45</v>
      </c>
      <c r="E88" s="151">
        <v>44564</v>
      </c>
      <c r="F88" s="147" t="s">
        <v>857</v>
      </c>
      <c r="G88" s="160" t="s">
        <v>532</v>
      </c>
      <c r="H88" s="160"/>
      <c r="I88" s="160">
        <v>5</v>
      </c>
      <c r="J88" s="63"/>
      <c r="K88" s="146" t="s">
        <v>550</v>
      </c>
      <c r="L88" s="146">
        <f t="shared" si="1"/>
        <v>2022</v>
      </c>
    </row>
    <row r="89" spans="1:12" ht="24.6" x14ac:dyDescent="0.4">
      <c r="A89" s="146">
        <v>79</v>
      </c>
      <c r="B89" s="147" t="s">
        <v>642</v>
      </c>
      <c r="C89" s="147" t="s">
        <v>643</v>
      </c>
      <c r="D89" s="147" t="s">
        <v>11</v>
      </c>
      <c r="E89" s="151">
        <v>41913</v>
      </c>
      <c r="F89" s="147" t="s">
        <v>12</v>
      </c>
      <c r="G89" s="160" t="s">
        <v>532</v>
      </c>
      <c r="H89" s="160"/>
      <c r="I89" s="160">
        <v>6</v>
      </c>
      <c r="J89" s="63"/>
      <c r="K89" s="146" t="s">
        <v>547</v>
      </c>
      <c r="L89" s="146">
        <f t="shared" si="1"/>
        <v>2014</v>
      </c>
    </row>
    <row r="90" spans="1:12" x14ac:dyDescent="0.4">
      <c r="A90" s="146">
        <v>80</v>
      </c>
      <c r="B90" s="147" t="s">
        <v>166</v>
      </c>
      <c r="C90" s="147" t="s">
        <v>167</v>
      </c>
      <c r="D90" s="147" t="s">
        <v>11</v>
      </c>
      <c r="E90" s="151">
        <v>40459</v>
      </c>
      <c r="F90" s="147" t="s">
        <v>12</v>
      </c>
      <c r="G90" s="160" t="s">
        <v>532</v>
      </c>
      <c r="H90" s="160"/>
      <c r="I90" s="160">
        <v>7</v>
      </c>
      <c r="J90" s="63"/>
      <c r="K90" s="146" t="s">
        <v>547</v>
      </c>
      <c r="L90" s="146">
        <f t="shared" si="1"/>
        <v>2010</v>
      </c>
    </row>
    <row r="91" spans="1:12" x14ac:dyDescent="0.4">
      <c r="A91" s="146">
        <v>81</v>
      </c>
      <c r="B91" s="147" t="s">
        <v>672</v>
      </c>
      <c r="C91" s="147" t="s">
        <v>170</v>
      </c>
      <c r="D91" s="147" t="s">
        <v>143</v>
      </c>
      <c r="E91" s="152">
        <v>42781</v>
      </c>
      <c r="F91" s="147" t="s">
        <v>671</v>
      </c>
      <c r="G91" s="160" t="s">
        <v>532</v>
      </c>
      <c r="H91" s="160"/>
      <c r="I91" s="160">
        <v>8</v>
      </c>
      <c r="J91" s="63"/>
      <c r="K91" s="146" t="s">
        <v>550</v>
      </c>
      <c r="L91" s="146">
        <f t="shared" si="1"/>
        <v>2017</v>
      </c>
    </row>
    <row r="92" spans="1:12" ht="24.6" x14ac:dyDescent="0.4">
      <c r="A92" s="146">
        <v>82</v>
      </c>
      <c r="B92" s="147" t="s">
        <v>171</v>
      </c>
      <c r="C92" s="147" t="s">
        <v>172</v>
      </c>
      <c r="D92" s="147" t="s">
        <v>22</v>
      </c>
      <c r="E92" s="152">
        <v>39878</v>
      </c>
      <c r="F92" s="147" t="s">
        <v>173</v>
      </c>
      <c r="G92" s="160" t="s">
        <v>532</v>
      </c>
      <c r="H92" s="160"/>
      <c r="I92" s="160">
        <v>9</v>
      </c>
      <c r="J92" s="63"/>
      <c r="K92" s="146" t="s">
        <v>547</v>
      </c>
      <c r="L92" s="146">
        <f t="shared" si="1"/>
        <v>2009</v>
      </c>
    </row>
    <row r="93" spans="1:12" x14ac:dyDescent="0.4">
      <c r="A93" s="146">
        <v>83</v>
      </c>
      <c r="B93" s="147" t="s">
        <v>174</v>
      </c>
      <c r="C93" s="147" t="s">
        <v>175</v>
      </c>
      <c r="D93" s="147" t="s">
        <v>22</v>
      </c>
      <c r="E93" s="151">
        <v>39660</v>
      </c>
      <c r="F93" s="147" t="s">
        <v>176</v>
      </c>
      <c r="G93" s="160" t="s">
        <v>532</v>
      </c>
      <c r="H93" s="160"/>
      <c r="I93" s="160">
        <v>10</v>
      </c>
      <c r="J93" s="63"/>
      <c r="K93" s="146" t="s">
        <v>547</v>
      </c>
      <c r="L93" s="146">
        <f t="shared" si="1"/>
        <v>2008</v>
      </c>
    </row>
    <row r="94" spans="1:12" x14ac:dyDescent="0.4">
      <c r="A94" s="146">
        <v>84</v>
      </c>
      <c r="B94" s="147" t="s">
        <v>862</v>
      </c>
      <c r="C94" s="147" t="s">
        <v>178</v>
      </c>
      <c r="D94" s="147" t="s">
        <v>562</v>
      </c>
      <c r="E94" s="151">
        <v>44370</v>
      </c>
      <c r="F94" s="147" t="s">
        <v>863</v>
      </c>
      <c r="G94" s="160" t="s">
        <v>532</v>
      </c>
      <c r="H94" s="160"/>
      <c r="I94" s="160">
        <v>11</v>
      </c>
      <c r="J94" s="63"/>
      <c r="K94" s="146" t="s">
        <v>550</v>
      </c>
      <c r="L94" s="146">
        <f t="shared" si="1"/>
        <v>2021</v>
      </c>
    </row>
    <row r="95" spans="1:12" x14ac:dyDescent="0.4">
      <c r="A95" s="146">
        <v>85</v>
      </c>
      <c r="B95" s="147" t="s">
        <v>673</v>
      </c>
      <c r="C95" s="147" t="s">
        <v>179</v>
      </c>
      <c r="D95" s="147" t="s">
        <v>143</v>
      </c>
      <c r="E95" s="152">
        <v>42781</v>
      </c>
      <c r="F95" s="147" t="s">
        <v>674</v>
      </c>
      <c r="G95" s="160" t="s">
        <v>532</v>
      </c>
      <c r="H95" s="160"/>
      <c r="I95" s="160">
        <v>12</v>
      </c>
      <c r="J95" s="63"/>
      <c r="K95" s="146" t="s">
        <v>550</v>
      </c>
      <c r="L95" s="146">
        <f t="shared" si="1"/>
        <v>2017</v>
      </c>
    </row>
    <row r="96" spans="1:12" x14ac:dyDescent="0.4">
      <c r="A96" s="146">
        <v>86</v>
      </c>
      <c r="B96" s="147" t="s">
        <v>180</v>
      </c>
      <c r="C96" s="147" t="s">
        <v>181</v>
      </c>
      <c r="D96" s="147" t="s">
        <v>22</v>
      </c>
      <c r="E96" s="151">
        <v>39767</v>
      </c>
      <c r="F96" s="147" t="s">
        <v>182</v>
      </c>
      <c r="G96" s="160" t="s">
        <v>532</v>
      </c>
      <c r="H96" s="160"/>
      <c r="I96" s="160">
        <v>13</v>
      </c>
      <c r="J96" s="63"/>
      <c r="K96" s="146" t="s">
        <v>547</v>
      </c>
      <c r="L96" s="146">
        <f t="shared" si="1"/>
        <v>2008</v>
      </c>
    </row>
    <row r="97" spans="1:12" ht="24.6" x14ac:dyDescent="0.4">
      <c r="A97" s="146">
        <v>87</v>
      </c>
      <c r="B97" s="147" t="s">
        <v>183</v>
      </c>
      <c r="C97" s="147" t="s">
        <v>184</v>
      </c>
      <c r="D97" s="147" t="s">
        <v>22</v>
      </c>
      <c r="E97" s="151">
        <v>39660</v>
      </c>
      <c r="F97" s="147" t="s">
        <v>185</v>
      </c>
      <c r="G97" s="160" t="s">
        <v>532</v>
      </c>
      <c r="H97" s="160"/>
      <c r="I97" s="160">
        <v>14</v>
      </c>
      <c r="J97" s="63"/>
      <c r="K97" s="146" t="s">
        <v>547</v>
      </c>
      <c r="L97" s="146">
        <f t="shared" si="1"/>
        <v>2008</v>
      </c>
    </row>
    <row r="98" spans="1:12" ht="24.6" x14ac:dyDescent="0.4">
      <c r="A98" s="146">
        <v>88</v>
      </c>
      <c r="B98" s="147" t="s">
        <v>844</v>
      </c>
      <c r="C98" s="147" t="s">
        <v>186</v>
      </c>
      <c r="D98" s="147" t="s">
        <v>845</v>
      </c>
      <c r="E98" s="151">
        <v>44693</v>
      </c>
      <c r="F98" s="147" t="s">
        <v>560</v>
      </c>
      <c r="G98" s="160" t="s">
        <v>532</v>
      </c>
      <c r="H98" s="160"/>
      <c r="I98" s="160">
        <v>15</v>
      </c>
      <c r="J98" s="63"/>
      <c r="K98" s="146" t="s">
        <v>550</v>
      </c>
      <c r="L98" s="146">
        <f t="shared" si="1"/>
        <v>2022</v>
      </c>
    </row>
    <row r="99" spans="1:12" ht="24.6" x14ac:dyDescent="0.4">
      <c r="A99" s="146">
        <v>89</v>
      </c>
      <c r="B99" s="147" t="s">
        <v>873</v>
      </c>
      <c r="C99" s="147" t="s">
        <v>874</v>
      </c>
      <c r="D99" s="147" t="s">
        <v>11</v>
      </c>
      <c r="E99" s="151">
        <v>45209</v>
      </c>
      <c r="F99" s="147" t="s">
        <v>875</v>
      </c>
      <c r="G99" s="160" t="s">
        <v>532</v>
      </c>
      <c r="H99" s="160"/>
      <c r="I99" s="160">
        <v>16</v>
      </c>
      <c r="J99" s="63"/>
      <c r="K99" s="146" t="s">
        <v>547</v>
      </c>
      <c r="L99" s="146">
        <f t="shared" si="1"/>
        <v>2023</v>
      </c>
    </row>
    <row r="100" spans="1:12" x14ac:dyDescent="0.4">
      <c r="A100" s="146">
        <v>90</v>
      </c>
      <c r="B100" s="147" t="s">
        <v>190</v>
      </c>
      <c r="C100" s="147" t="s">
        <v>191</v>
      </c>
      <c r="D100" s="147" t="s">
        <v>45</v>
      </c>
      <c r="E100" s="151">
        <v>39878</v>
      </c>
      <c r="F100" s="147" t="s">
        <v>444</v>
      </c>
      <c r="G100" s="160" t="s">
        <v>532</v>
      </c>
      <c r="H100" s="160"/>
      <c r="I100" s="160">
        <v>17</v>
      </c>
      <c r="J100" s="63"/>
      <c r="K100" s="146" t="s">
        <v>550</v>
      </c>
      <c r="L100" s="146">
        <f t="shared" si="1"/>
        <v>2009</v>
      </c>
    </row>
    <row r="101" spans="1:12" ht="24.6" x14ac:dyDescent="0.4">
      <c r="A101" s="146">
        <v>91</v>
      </c>
      <c r="B101" s="147" t="s">
        <v>192</v>
      </c>
      <c r="C101" s="147" t="s">
        <v>193</v>
      </c>
      <c r="D101" s="147" t="s">
        <v>22</v>
      </c>
      <c r="E101" s="151">
        <v>39660</v>
      </c>
      <c r="F101" s="147" t="s">
        <v>194</v>
      </c>
      <c r="G101" s="160" t="s">
        <v>532</v>
      </c>
      <c r="H101" s="160"/>
      <c r="I101" s="160">
        <v>18</v>
      </c>
      <c r="J101" s="63"/>
      <c r="K101" s="146" t="s">
        <v>547</v>
      </c>
      <c r="L101" s="146">
        <f t="shared" si="1"/>
        <v>2008</v>
      </c>
    </row>
    <row r="102" spans="1:12" ht="24.6" x14ac:dyDescent="0.4">
      <c r="A102" s="146">
        <v>92</v>
      </c>
      <c r="B102" s="147" t="s">
        <v>846</v>
      </c>
      <c r="C102" s="147" t="s">
        <v>564</v>
      </c>
      <c r="D102" s="147" t="s">
        <v>57</v>
      </c>
      <c r="E102" s="151">
        <v>44693</v>
      </c>
      <c r="F102" s="147" t="s">
        <v>563</v>
      </c>
      <c r="G102" s="160" t="s">
        <v>532</v>
      </c>
      <c r="H102" s="160"/>
      <c r="I102" s="160">
        <v>19</v>
      </c>
      <c r="J102" s="63"/>
      <c r="K102" s="146" t="s">
        <v>550</v>
      </c>
      <c r="L102" s="146">
        <f t="shared" si="1"/>
        <v>2022</v>
      </c>
    </row>
    <row r="103" spans="1:12" ht="24.6" x14ac:dyDescent="0.4">
      <c r="A103" s="146">
        <v>93</v>
      </c>
      <c r="B103" s="147" t="s">
        <v>802</v>
      </c>
      <c r="C103" s="147" t="s">
        <v>196</v>
      </c>
      <c r="D103" s="147" t="s">
        <v>803</v>
      </c>
      <c r="E103" s="151">
        <v>43892</v>
      </c>
      <c r="F103" s="147" t="s">
        <v>761</v>
      </c>
      <c r="G103" s="160" t="s">
        <v>532</v>
      </c>
      <c r="H103" s="160"/>
      <c r="I103" s="160">
        <v>20</v>
      </c>
      <c r="J103" s="63"/>
      <c r="K103" s="146" t="s">
        <v>550</v>
      </c>
      <c r="L103" s="146">
        <f t="shared" si="1"/>
        <v>2020</v>
      </c>
    </row>
    <row r="104" spans="1:12" x14ac:dyDescent="0.4">
      <c r="A104" s="146">
        <v>94</v>
      </c>
      <c r="B104" s="147" t="s">
        <v>520</v>
      </c>
      <c r="C104" s="147" t="s">
        <v>521</v>
      </c>
      <c r="D104" s="147" t="s">
        <v>11</v>
      </c>
      <c r="E104" s="151">
        <v>41183</v>
      </c>
      <c r="F104" s="147" t="s">
        <v>12</v>
      </c>
      <c r="G104" s="160" t="s">
        <v>532</v>
      </c>
      <c r="H104" s="160"/>
      <c r="I104" s="160">
        <v>21</v>
      </c>
      <c r="J104" s="63"/>
      <c r="K104" s="146" t="s">
        <v>547</v>
      </c>
      <c r="L104" s="146">
        <f t="shared" si="1"/>
        <v>2012</v>
      </c>
    </row>
    <row r="105" spans="1:12" x14ac:dyDescent="0.4">
      <c r="A105" s="146">
        <v>95</v>
      </c>
      <c r="B105" s="147" t="s">
        <v>649</v>
      </c>
      <c r="C105" s="147" t="s">
        <v>198</v>
      </c>
      <c r="D105" s="147" t="s">
        <v>867</v>
      </c>
      <c r="E105" s="151">
        <v>41927</v>
      </c>
      <c r="F105" s="147" t="s">
        <v>451</v>
      </c>
      <c r="G105" s="160" t="s">
        <v>532</v>
      </c>
      <c r="H105" s="160"/>
      <c r="I105" s="160">
        <v>22</v>
      </c>
      <c r="J105" s="63"/>
      <c r="K105" s="146" t="s">
        <v>550</v>
      </c>
      <c r="L105" s="146">
        <f t="shared" si="1"/>
        <v>2014</v>
      </c>
    </row>
    <row r="106" spans="1:12" x14ac:dyDescent="0.4">
      <c r="A106" s="146">
        <v>96</v>
      </c>
      <c r="B106" s="147" t="s">
        <v>199</v>
      </c>
      <c r="C106" s="147" t="s">
        <v>200</v>
      </c>
      <c r="D106" s="147" t="s">
        <v>22</v>
      </c>
      <c r="E106" s="151">
        <v>39767</v>
      </c>
      <c r="F106" s="147" t="s">
        <v>201</v>
      </c>
      <c r="G106" s="160" t="s">
        <v>532</v>
      </c>
      <c r="H106" s="160"/>
      <c r="I106" s="160">
        <v>23</v>
      </c>
      <c r="J106" s="63"/>
      <c r="K106" s="146" t="s">
        <v>547</v>
      </c>
      <c r="L106" s="146">
        <f t="shared" si="1"/>
        <v>2008</v>
      </c>
    </row>
    <row r="107" spans="1:12" ht="24.6" x14ac:dyDescent="0.4">
      <c r="A107" s="146">
        <v>97</v>
      </c>
      <c r="B107" s="147" t="s">
        <v>202</v>
      </c>
      <c r="C107" s="147" t="s">
        <v>203</v>
      </c>
      <c r="D107" s="147" t="s">
        <v>22</v>
      </c>
      <c r="E107" s="151">
        <v>39767</v>
      </c>
      <c r="F107" s="147" t="s">
        <v>204</v>
      </c>
      <c r="G107" s="160" t="s">
        <v>532</v>
      </c>
      <c r="H107" s="160"/>
      <c r="I107" s="160">
        <v>24</v>
      </c>
      <c r="J107" s="63"/>
      <c r="K107" s="146" t="s">
        <v>547</v>
      </c>
      <c r="L107" s="146">
        <f t="shared" si="1"/>
        <v>2008</v>
      </c>
    </row>
    <row r="108" spans="1:12" x14ac:dyDescent="0.4">
      <c r="A108" s="146">
        <v>98</v>
      </c>
      <c r="B108" s="147" t="s">
        <v>205</v>
      </c>
      <c r="C108" s="147" t="s">
        <v>206</v>
      </c>
      <c r="D108" s="147" t="s">
        <v>22</v>
      </c>
      <c r="E108" s="151">
        <v>39660</v>
      </c>
      <c r="F108" s="147" t="s">
        <v>207</v>
      </c>
      <c r="G108" s="160" t="s">
        <v>532</v>
      </c>
      <c r="H108" s="160"/>
      <c r="I108" s="160">
        <v>25</v>
      </c>
      <c r="J108" s="63"/>
      <c r="K108" s="146" t="s">
        <v>547</v>
      </c>
      <c r="L108" s="146">
        <f t="shared" si="1"/>
        <v>2008</v>
      </c>
    </row>
    <row r="109" spans="1:12" ht="36.9" x14ac:dyDescent="0.4">
      <c r="A109" s="146">
        <v>99</v>
      </c>
      <c r="B109" s="147" t="s">
        <v>208</v>
      </c>
      <c r="C109" s="147" t="s">
        <v>209</v>
      </c>
      <c r="D109" s="147" t="s">
        <v>22</v>
      </c>
      <c r="E109" s="151">
        <v>39767</v>
      </c>
      <c r="F109" s="147" t="s">
        <v>210</v>
      </c>
      <c r="G109" s="160" t="s">
        <v>532</v>
      </c>
      <c r="H109" s="160"/>
      <c r="I109" s="160">
        <v>26</v>
      </c>
      <c r="J109" s="63"/>
      <c r="K109" s="146" t="s">
        <v>547</v>
      </c>
      <c r="L109" s="146">
        <f t="shared" si="1"/>
        <v>2008</v>
      </c>
    </row>
    <row r="110" spans="1:12" ht="24.6" x14ac:dyDescent="0.4">
      <c r="A110" s="146">
        <v>100</v>
      </c>
      <c r="B110" s="147" t="s">
        <v>211</v>
      </c>
      <c r="C110" s="147" t="s">
        <v>212</v>
      </c>
      <c r="D110" s="147" t="s">
        <v>22</v>
      </c>
      <c r="E110" s="151">
        <v>39878</v>
      </c>
      <c r="F110" s="147" t="s">
        <v>213</v>
      </c>
      <c r="G110" s="160" t="s">
        <v>532</v>
      </c>
      <c r="H110" s="160"/>
      <c r="I110" s="160">
        <v>27</v>
      </c>
      <c r="J110" s="63"/>
      <c r="K110" s="146" t="s">
        <v>547</v>
      </c>
      <c r="L110" s="146">
        <f t="shared" si="1"/>
        <v>2009</v>
      </c>
    </row>
    <row r="111" spans="1:12" ht="24.6" x14ac:dyDescent="0.4">
      <c r="A111" s="146">
        <v>101</v>
      </c>
      <c r="B111" s="147" t="s">
        <v>214</v>
      </c>
      <c r="C111" s="147" t="s">
        <v>215</v>
      </c>
      <c r="D111" s="147" t="s">
        <v>11</v>
      </c>
      <c r="E111" s="151">
        <v>39660</v>
      </c>
      <c r="F111" s="147" t="s">
        <v>216</v>
      </c>
      <c r="G111" s="160" t="s">
        <v>532</v>
      </c>
      <c r="H111" s="160"/>
      <c r="I111" s="160">
        <v>28</v>
      </c>
      <c r="J111" s="63"/>
      <c r="K111" s="146" t="s">
        <v>547</v>
      </c>
      <c r="L111" s="146">
        <f t="shared" si="1"/>
        <v>2008</v>
      </c>
    </row>
    <row r="112" spans="1:12" ht="24.6" x14ac:dyDescent="0.4">
      <c r="A112" s="146">
        <v>102</v>
      </c>
      <c r="B112" s="147" t="s">
        <v>223</v>
      </c>
      <c r="C112" s="147" t="s">
        <v>224</v>
      </c>
      <c r="D112" s="147" t="s">
        <v>22</v>
      </c>
      <c r="E112" s="151">
        <v>39660</v>
      </c>
      <c r="F112" s="147" t="s">
        <v>225</v>
      </c>
      <c r="G112" s="160" t="s">
        <v>532</v>
      </c>
      <c r="H112" s="160"/>
      <c r="I112" s="160">
        <v>29</v>
      </c>
      <c r="J112" s="63"/>
      <c r="K112" s="146" t="s">
        <v>547</v>
      </c>
      <c r="L112" s="146">
        <f t="shared" si="1"/>
        <v>2008</v>
      </c>
    </row>
    <row r="113" spans="1:12" x14ac:dyDescent="0.4">
      <c r="A113" s="146">
        <v>103</v>
      </c>
      <c r="B113" s="147" t="s">
        <v>633</v>
      </c>
      <c r="C113" s="147" t="s">
        <v>634</v>
      </c>
      <c r="D113" s="147" t="s">
        <v>11</v>
      </c>
      <c r="E113" s="151">
        <v>41834</v>
      </c>
      <c r="F113" s="147" t="s">
        <v>12</v>
      </c>
      <c r="G113" s="160" t="s">
        <v>532</v>
      </c>
      <c r="H113" s="160"/>
      <c r="I113" s="160">
        <v>30</v>
      </c>
      <c r="J113" s="63"/>
      <c r="K113" s="146" t="s">
        <v>547</v>
      </c>
      <c r="L113" s="146">
        <f t="shared" si="1"/>
        <v>2014</v>
      </c>
    </row>
    <row r="114" spans="1:12" ht="36.9" x14ac:dyDescent="0.4">
      <c r="A114" s="146">
        <v>104</v>
      </c>
      <c r="B114" s="147" t="s">
        <v>232</v>
      </c>
      <c r="C114" s="147" t="s">
        <v>233</v>
      </c>
      <c r="D114" s="147" t="s">
        <v>45</v>
      </c>
      <c r="E114" s="151">
        <v>40821</v>
      </c>
      <c r="F114" s="147" t="s">
        <v>234</v>
      </c>
      <c r="G114" s="160" t="s">
        <v>532</v>
      </c>
      <c r="H114" s="160"/>
      <c r="I114" s="160">
        <v>31</v>
      </c>
      <c r="J114" s="63"/>
      <c r="K114" s="146" t="s">
        <v>550</v>
      </c>
      <c r="L114" s="146">
        <f t="shared" si="1"/>
        <v>2011</v>
      </c>
    </row>
    <row r="115" spans="1:12" x14ac:dyDescent="0.4">
      <c r="A115" s="146">
        <v>105</v>
      </c>
      <c r="B115" s="147" t="s">
        <v>664</v>
      </c>
      <c r="C115" s="147" t="s">
        <v>665</v>
      </c>
      <c r="D115" s="147" t="s">
        <v>11</v>
      </c>
      <c r="E115" s="151">
        <v>42675</v>
      </c>
      <c r="F115" s="147" t="s">
        <v>12</v>
      </c>
      <c r="G115" s="160" t="s">
        <v>532</v>
      </c>
      <c r="H115" s="160"/>
      <c r="I115" s="160">
        <v>32</v>
      </c>
      <c r="J115" s="63"/>
      <c r="K115" s="146" t="s">
        <v>547</v>
      </c>
      <c r="L115" s="146">
        <f t="shared" si="1"/>
        <v>2016</v>
      </c>
    </row>
    <row r="116" spans="1:12" ht="24.6" x14ac:dyDescent="0.4">
      <c r="A116" s="146">
        <v>106</v>
      </c>
      <c r="B116" s="147" t="s">
        <v>812</v>
      </c>
      <c r="C116" s="147" t="s">
        <v>813</v>
      </c>
      <c r="D116" s="147" t="s">
        <v>11</v>
      </c>
      <c r="E116" s="151">
        <v>44166</v>
      </c>
      <c r="F116" s="147" t="s">
        <v>12</v>
      </c>
      <c r="G116" s="160" t="s">
        <v>532</v>
      </c>
      <c r="H116" s="160"/>
      <c r="I116" s="160">
        <v>33</v>
      </c>
      <c r="J116" s="63"/>
      <c r="K116" s="146" t="s">
        <v>547</v>
      </c>
      <c r="L116" s="146">
        <f t="shared" si="1"/>
        <v>2020</v>
      </c>
    </row>
    <row r="117" spans="1:12" x14ac:dyDescent="0.4">
      <c r="A117" s="146">
        <v>107</v>
      </c>
      <c r="B117" s="147" t="s">
        <v>786</v>
      </c>
      <c r="C117" s="147" t="s">
        <v>787</v>
      </c>
      <c r="D117" s="147" t="s">
        <v>11</v>
      </c>
      <c r="E117" s="151">
        <v>43132</v>
      </c>
      <c r="F117" s="147" t="s">
        <v>12</v>
      </c>
      <c r="G117" s="160" t="s">
        <v>532</v>
      </c>
      <c r="H117" s="160"/>
      <c r="I117" s="160">
        <v>34</v>
      </c>
      <c r="J117" s="63"/>
      <c r="K117" s="146" t="s">
        <v>547</v>
      </c>
      <c r="L117" s="146">
        <f t="shared" si="1"/>
        <v>2018</v>
      </c>
    </row>
    <row r="118" spans="1:12" ht="24.6" x14ac:dyDescent="0.4">
      <c r="A118" s="146">
        <v>108</v>
      </c>
      <c r="B118" s="147" t="s">
        <v>235</v>
      </c>
      <c r="C118" s="147" t="s">
        <v>236</v>
      </c>
      <c r="D118" s="147" t="s">
        <v>22</v>
      </c>
      <c r="E118" s="151">
        <v>39767</v>
      </c>
      <c r="F118" s="147" t="s">
        <v>237</v>
      </c>
      <c r="G118" s="160" t="s">
        <v>532</v>
      </c>
      <c r="H118" s="160"/>
      <c r="I118" s="160">
        <v>35</v>
      </c>
      <c r="J118" s="63"/>
      <c r="K118" s="146" t="s">
        <v>547</v>
      </c>
      <c r="L118" s="146">
        <f t="shared" si="1"/>
        <v>2008</v>
      </c>
    </row>
    <row r="119" spans="1:12" ht="24.6" x14ac:dyDescent="0.4">
      <c r="A119" s="146">
        <v>109</v>
      </c>
      <c r="B119" s="147" t="s">
        <v>238</v>
      </c>
      <c r="C119" s="147" t="s">
        <v>239</v>
      </c>
      <c r="D119" s="147" t="s">
        <v>22</v>
      </c>
      <c r="E119" s="151">
        <v>39660</v>
      </c>
      <c r="F119" s="147" t="s">
        <v>240</v>
      </c>
      <c r="G119" s="160" t="s">
        <v>532</v>
      </c>
      <c r="H119" s="160"/>
      <c r="I119" s="160">
        <v>36</v>
      </c>
      <c r="J119" s="63"/>
      <c r="K119" s="146" t="s">
        <v>547</v>
      </c>
      <c r="L119" s="146">
        <f t="shared" si="1"/>
        <v>2008</v>
      </c>
    </row>
    <row r="120" spans="1:12" ht="24.6" x14ac:dyDescent="0.4">
      <c r="A120" s="146">
        <v>110</v>
      </c>
      <c r="B120" s="147" t="s">
        <v>241</v>
      </c>
      <c r="C120" s="147" t="s">
        <v>242</v>
      </c>
      <c r="D120" s="147" t="s">
        <v>22</v>
      </c>
      <c r="E120" s="151">
        <v>40214</v>
      </c>
      <c r="F120" s="147" t="s">
        <v>243</v>
      </c>
      <c r="G120" s="160" t="s">
        <v>532</v>
      </c>
      <c r="H120" s="160"/>
      <c r="I120" s="160">
        <v>37</v>
      </c>
      <c r="J120" s="63"/>
      <c r="K120" s="146" t="s">
        <v>547</v>
      </c>
      <c r="L120" s="146">
        <f t="shared" si="1"/>
        <v>2010</v>
      </c>
    </row>
    <row r="121" spans="1:12" x14ac:dyDescent="0.4">
      <c r="A121" s="146">
        <v>111</v>
      </c>
      <c r="B121" s="147" t="s">
        <v>244</v>
      </c>
      <c r="C121" s="147" t="s">
        <v>245</v>
      </c>
      <c r="D121" s="147" t="s">
        <v>22</v>
      </c>
      <c r="E121" s="151">
        <v>39660</v>
      </c>
      <c r="F121" s="147" t="s">
        <v>246</v>
      </c>
      <c r="G121" s="160" t="s">
        <v>532</v>
      </c>
      <c r="H121" s="160"/>
      <c r="I121" s="160">
        <v>38</v>
      </c>
      <c r="J121" s="63"/>
      <c r="K121" s="146" t="s">
        <v>547</v>
      </c>
      <c r="L121" s="146">
        <f t="shared" si="1"/>
        <v>2008</v>
      </c>
    </row>
    <row r="122" spans="1:12" x14ac:dyDescent="0.4">
      <c r="A122" s="146">
        <v>112</v>
      </c>
      <c r="B122" s="147" t="s">
        <v>680</v>
      </c>
      <c r="C122" s="147" t="s">
        <v>248</v>
      </c>
      <c r="D122" s="147" t="s">
        <v>45</v>
      </c>
      <c r="E122" s="151">
        <v>42809</v>
      </c>
      <c r="F122" s="147" t="s">
        <v>249</v>
      </c>
      <c r="G122" s="160" t="s">
        <v>532</v>
      </c>
      <c r="H122" s="160"/>
      <c r="I122" s="160">
        <v>39</v>
      </c>
      <c r="J122" s="63"/>
      <c r="K122" s="146" t="s">
        <v>550</v>
      </c>
      <c r="L122" s="146">
        <f t="shared" si="1"/>
        <v>2017</v>
      </c>
    </row>
    <row r="123" spans="1:12" ht="24.6" x14ac:dyDescent="0.4">
      <c r="A123" s="146">
        <v>113</v>
      </c>
      <c r="B123" s="147" t="s">
        <v>250</v>
      </c>
      <c r="C123" s="147" t="s">
        <v>251</v>
      </c>
      <c r="D123" s="147" t="s">
        <v>22</v>
      </c>
      <c r="E123" s="151">
        <v>39660</v>
      </c>
      <c r="F123" s="147" t="s">
        <v>252</v>
      </c>
      <c r="G123" s="160" t="s">
        <v>532</v>
      </c>
      <c r="H123" s="160"/>
      <c r="I123" s="160">
        <v>40</v>
      </c>
      <c r="J123" s="63"/>
      <c r="K123" s="146" t="s">
        <v>547</v>
      </c>
      <c r="L123" s="146">
        <f t="shared" si="1"/>
        <v>2008</v>
      </c>
    </row>
    <row r="124" spans="1:12" ht="36.9" x14ac:dyDescent="0.4">
      <c r="A124" s="146">
        <v>114</v>
      </c>
      <c r="B124" s="147" t="s">
        <v>253</v>
      </c>
      <c r="C124" s="147" t="s">
        <v>254</v>
      </c>
      <c r="D124" s="147" t="s">
        <v>22</v>
      </c>
      <c r="E124" s="151">
        <v>39767</v>
      </c>
      <c r="F124" s="147" t="s">
        <v>255</v>
      </c>
      <c r="G124" s="160" t="s">
        <v>532</v>
      </c>
      <c r="H124" s="160"/>
      <c r="I124" s="160">
        <v>41</v>
      </c>
      <c r="J124" s="63"/>
      <c r="K124" s="146" t="s">
        <v>547</v>
      </c>
      <c r="L124" s="146">
        <f t="shared" si="1"/>
        <v>2008</v>
      </c>
    </row>
    <row r="125" spans="1:12" ht="24.6" x14ac:dyDescent="0.4">
      <c r="A125" s="146">
        <v>115</v>
      </c>
      <c r="B125" s="147" t="s">
        <v>256</v>
      </c>
      <c r="C125" s="147" t="s">
        <v>257</v>
      </c>
      <c r="D125" s="147" t="s">
        <v>22</v>
      </c>
      <c r="E125" s="151">
        <v>39660</v>
      </c>
      <c r="F125" s="147" t="s">
        <v>258</v>
      </c>
      <c r="G125" s="160" t="s">
        <v>532</v>
      </c>
      <c r="H125" s="160"/>
      <c r="I125" s="160">
        <v>42</v>
      </c>
      <c r="J125" s="63"/>
      <c r="K125" s="146" t="s">
        <v>547</v>
      </c>
      <c r="L125" s="146">
        <f t="shared" si="1"/>
        <v>2008</v>
      </c>
    </row>
    <row r="126" spans="1:12" ht="36.9" x14ac:dyDescent="0.4">
      <c r="A126" s="146">
        <v>116</v>
      </c>
      <c r="B126" s="147" t="s">
        <v>259</v>
      </c>
      <c r="C126" s="147" t="s">
        <v>260</v>
      </c>
      <c r="D126" s="147" t="s">
        <v>11</v>
      </c>
      <c r="E126" s="151">
        <v>39767</v>
      </c>
      <c r="F126" s="147" t="s">
        <v>261</v>
      </c>
      <c r="G126" s="160" t="s">
        <v>532</v>
      </c>
      <c r="H126" s="160"/>
      <c r="I126" s="160">
        <v>43</v>
      </c>
      <c r="J126" s="63"/>
      <c r="K126" s="146" t="s">
        <v>547</v>
      </c>
      <c r="L126" s="146">
        <f t="shared" si="1"/>
        <v>2008</v>
      </c>
    </row>
    <row r="127" spans="1:12" ht="24.6" x14ac:dyDescent="0.4">
      <c r="A127" s="146">
        <v>117</v>
      </c>
      <c r="B127" s="147" t="s">
        <v>262</v>
      </c>
      <c r="C127" s="147" t="s">
        <v>263</v>
      </c>
      <c r="D127" s="147" t="s">
        <v>22</v>
      </c>
      <c r="E127" s="151">
        <v>39878</v>
      </c>
      <c r="F127" s="147" t="s">
        <v>264</v>
      </c>
      <c r="G127" s="160" t="s">
        <v>532</v>
      </c>
      <c r="H127" s="160"/>
      <c r="I127" s="160">
        <v>44</v>
      </c>
      <c r="J127" s="63"/>
      <c r="K127" s="146" t="s">
        <v>547</v>
      </c>
      <c r="L127" s="146">
        <f t="shared" si="1"/>
        <v>2009</v>
      </c>
    </row>
    <row r="128" spans="1:12" ht="24.6" x14ac:dyDescent="0.4">
      <c r="A128" s="146">
        <v>118</v>
      </c>
      <c r="B128" s="147" t="s">
        <v>265</v>
      </c>
      <c r="C128" s="147" t="s">
        <v>266</v>
      </c>
      <c r="D128" s="147" t="s">
        <v>22</v>
      </c>
      <c r="E128" s="151">
        <v>39767</v>
      </c>
      <c r="F128" s="147" t="s">
        <v>267</v>
      </c>
      <c r="G128" s="160" t="s">
        <v>532</v>
      </c>
      <c r="H128" s="160"/>
      <c r="I128" s="160">
        <v>45</v>
      </c>
      <c r="J128" s="63"/>
      <c r="K128" s="146" t="s">
        <v>547</v>
      </c>
      <c r="L128" s="146">
        <f t="shared" si="1"/>
        <v>2008</v>
      </c>
    </row>
    <row r="129" spans="1:12" x14ac:dyDescent="0.4">
      <c r="A129" s="146">
        <v>119</v>
      </c>
      <c r="B129" s="147" t="s">
        <v>655</v>
      </c>
      <c r="C129" s="147" t="s">
        <v>656</v>
      </c>
      <c r="D129" s="147" t="s">
        <v>11</v>
      </c>
      <c r="E129" s="151">
        <v>42125</v>
      </c>
      <c r="F129" s="147" t="s">
        <v>12</v>
      </c>
      <c r="G129" s="160" t="s">
        <v>532</v>
      </c>
      <c r="H129" s="160"/>
      <c r="I129" s="160">
        <v>46</v>
      </c>
      <c r="J129" s="63"/>
      <c r="K129" s="146" t="s">
        <v>547</v>
      </c>
      <c r="L129" s="146">
        <f t="shared" si="1"/>
        <v>2015</v>
      </c>
    </row>
    <row r="130" spans="1:12" ht="24.6" x14ac:dyDescent="0.4">
      <c r="A130" s="146">
        <v>120</v>
      </c>
      <c r="B130" s="147" t="s">
        <v>849</v>
      </c>
      <c r="C130" s="147" t="s">
        <v>850</v>
      </c>
      <c r="D130" s="147" t="s">
        <v>11</v>
      </c>
      <c r="E130" s="151">
        <v>44659</v>
      </c>
      <c r="F130" s="147" t="s">
        <v>12</v>
      </c>
      <c r="G130" s="160" t="s">
        <v>532</v>
      </c>
      <c r="H130" s="160"/>
      <c r="I130" s="160">
        <v>47</v>
      </c>
      <c r="J130" s="63"/>
      <c r="K130" s="146" t="s">
        <v>547</v>
      </c>
      <c r="L130" s="146">
        <f t="shared" si="1"/>
        <v>2022</v>
      </c>
    </row>
    <row r="131" spans="1:12" x14ac:dyDescent="0.4">
      <c r="A131" s="146">
        <v>121</v>
      </c>
      <c r="B131" s="147" t="s">
        <v>271</v>
      </c>
      <c r="C131" s="147" t="s">
        <v>272</v>
      </c>
      <c r="D131" s="147" t="s">
        <v>22</v>
      </c>
      <c r="E131" s="151">
        <v>39660</v>
      </c>
      <c r="F131" s="147" t="s">
        <v>273</v>
      </c>
      <c r="G131" s="160" t="s">
        <v>532</v>
      </c>
      <c r="H131" s="160"/>
      <c r="I131" s="160">
        <v>48</v>
      </c>
      <c r="J131" s="63"/>
      <c r="K131" s="146" t="s">
        <v>547</v>
      </c>
      <c r="L131" s="146">
        <f t="shared" si="1"/>
        <v>2008</v>
      </c>
    </row>
    <row r="132" spans="1:12" ht="24.6" x14ac:dyDescent="0.4">
      <c r="A132" s="146">
        <v>122</v>
      </c>
      <c r="B132" s="147" t="s">
        <v>274</v>
      </c>
      <c r="C132" s="147" t="s">
        <v>275</v>
      </c>
      <c r="D132" s="147" t="s">
        <v>45</v>
      </c>
      <c r="E132" s="151">
        <v>39878</v>
      </c>
      <c r="F132" s="147" t="s">
        <v>276</v>
      </c>
      <c r="G132" s="160" t="s">
        <v>532</v>
      </c>
      <c r="H132" s="160"/>
      <c r="I132" s="160">
        <v>49</v>
      </c>
      <c r="J132" s="63"/>
      <c r="K132" s="146" t="s">
        <v>550</v>
      </c>
      <c r="L132" s="146">
        <f t="shared" si="1"/>
        <v>2009</v>
      </c>
    </row>
    <row r="133" spans="1:12" ht="24.6" x14ac:dyDescent="0.4">
      <c r="A133" s="146">
        <v>123</v>
      </c>
      <c r="B133" s="147" t="s">
        <v>277</v>
      </c>
      <c r="C133" s="147" t="s">
        <v>278</v>
      </c>
      <c r="D133" s="147" t="s">
        <v>11</v>
      </c>
      <c r="E133" s="151">
        <v>40820</v>
      </c>
      <c r="F133" s="147" t="s">
        <v>12</v>
      </c>
      <c r="G133" s="160" t="s">
        <v>532</v>
      </c>
      <c r="H133" s="160"/>
      <c r="I133" s="160">
        <v>50</v>
      </c>
      <c r="J133" s="63"/>
      <c r="K133" s="146" t="s">
        <v>547</v>
      </c>
      <c r="L133" s="146">
        <f t="shared" si="1"/>
        <v>2011</v>
      </c>
    </row>
    <row r="134" spans="1:12" ht="24.6" x14ac:dyDescent="0.4">
      <c r="A134" s="146">
        <v>124</v>
      </c>
      <c r="B134" s="147" t="s">
        <v>279</v>
      </c>
      <c r="C134" s="147" t="s">
        <v>280</v>
      </c>
      <c r="D134" s="147" t="s">
        <v>11</v>
      </c>
      <c r="E134" s="151">
        <v>39767</v>
      </c>
      <c r="F134" s="147" t="s">
        <v>12</v>
      </c>
      <c r="G134" s="160" t="s">
        <v>532</v>
      </c>
      <c r="H134" s="160"/>
      <c r="I134" s="160">
        <v>51</v>
      </c>
      <c r="J134" s="63"/>
      <c r="K134" s="146" t="s">
        <v>547</v>
      </c>
      <c r="L134" s="146">
        <f t="shared" si="1"/>
        <v>2008</v>
      </c>
    </row>
    <row r="135" spans="1:12" x14ac:dyDescent="0.4">
      <c r="A135" s="146">
        <v>125</v>
      </c>
      <c r="B135" s="147" t="s">
        <v>676</v>
      </c>
      <c r="C135" s="147" t="s">
        <v>677</v>
      </c>
      <c r="D135" s="147" t="s">
        <v>11</v>
      </c>
      <c r="E135" s="151">
        <v>42781</v>
      </c>
      <c r="F135" s="147" t="s">
        <v>12</v>
      </c>
      <c r="G135" s="160" t="s">
        <v>532</v>
      </c>
      <c r="H135" s="160"/>
      <c r="I135" s="160">
        <v>52</v>
      </c>
      <c r="J135" s="63"/>
      <c r="K135" s="146" t="s">
        <v>547</v>
      </c>
      <c r="L135" s="146">
        <f t="shared" si="1"/>
        <v>2017</v>
      </c>
    </row>
    <row r="136" spans="1:12" ht="24.6" x14ac:dyDescent="0.4">
      <c r="A136" s="146">
        <v>126</v>
      </c>
      <c r="B136" s="147" t="s">
        <v>281</v>
      </c>
      <c r="C136" s="147" t="s">
        <v>518</v>
      </c>
      <c r="D136" s="147" t="s">
        <v>11</v>
      </c>
      <c r="E136" s="151">
        <v>39767</v>
      </c>
      <c r="F136" s="147" t="s">
        <v>12</v>
      </c>
      <c r="G136" s="160" t="s">
        <v>532</v>
      </c>
      <c r="H136" s="160"/>
      <c r="I136" s="160">
        <v>53</v>
      </c>
      <c r="J136" s="63"/>
      <c r="K136" s="146" t="s">
        <v>547</v>
      </c>
      <c r="L136" s="146">
        <f t="shared" si="1"/>
        <v>2008</v>
      </c>
    </row>
    <row r="137" spans="1:12" ht="24.6" x14ac:dyDescent="0.4">
      <c r="A137" s="146">
        <v>127</v>
      </c>
      <c r="B137" s="147" t="s">
        <v>539</v>
      </c>
      <c r="C137" s="147" t="s">
        <v>540</v>
      </c>
      <c r="D137" s="147" t="s">
        <v>11</v>
      </c>
      <c r="E137" s="151">
        <v>41516</v>
      </c>
      <c r="F137" s="147" t="s">
        <v>12</v>
      </c>
      <c r="G137" s="160" t="s">
        <v>532</v>
      </c>
      <c r="H137" s="160"/>
      <c r="I137" s="160">
        <v>54</v>
      </c>
      <c r="J137" s="63"/>
      <c r="K137" s="146" t="s">
        <v>547</v>
      </c>
      <c r="L137" s="146">
        <f t="shared" si="1"/>
        <v>2013</v>
      </c>
    </row>
    <row r="138" spans="1:12" x14ac:dyDescent="0.4">
      <c r="A138" s="146">
        <v>128</v>
      </c>
      <c r="B138" s="147" t="s">
        <v>542</v>
      </c>
      <c r="C138" s="147" t="s">
        <v>541</v>
      </c>
      <c r="D138" s="147" t="s">
        <v>11</v>
      </c>
      <c r="E138" s="151">
        <v>41516</v>
      </c>
      <c r="F138" s="147" t="s">
        <v>12</v>
      </c>
      <c r="G138" s="160" t="s">
        <v>532</v>
      </c>
      <c r="H138" s="160"/>
      <c r="I138" s="160">
        <v>55</v>
      </c>
      <c r="J138" s="63"/>
      <c r="K138" s="146" t="s">
        <v>547</v>
      </c>
      <c r="L138" s="146">
        <f t="shared" si="1"/>
        <v>2013</v>
      </c>
    </row>
    <row r="139" spans="1:12" x14ac:dyDescent="0.4">
      <c r="A139" s="146">
        <v>129</v>
      </c>
      <c r="B139" s="147" t="s">
        <v>282</v>
      </c>
      <c r="C139" s="147" t="s">
        <v>283</v>
      </c>
      <c r="D139" s="147" t="s">
        <v>11</v>
      </c>
      <c r="E139" s="151">
        <v>39767</v>
      </c>
      <c r="F139" s="147" t="s">
        <v>12</v>
      </c>
      <c r="G139" s="160" t="s">
        <v>532</v>
      </c>
      <c r="H139" s="160"/>
      <c r="I139" s="160">
        <v>56</v>
      </c>
      <c r="J139" s="63"/>
      <c r="K139" s="146" t="s">
        <v>547</v>
      </c>
      <c r="L139" s="146">
        <f t="shared" si="1"/>
        <v>2008</v>
      </c>
    </row>
    <row r="140" spans="1:12" ht="24.6" x14ac:dyDescent="0.4">
      <c r="A140" s="146">
        <v>130</v>
      </c>
      <c r="B140" s="147" t="s">
        <v>783</v>
      </c>
      <c r="C140" s="147" t="s">
        <v>755</v>
      </c>
      <c r="D140" s="147" t="s">
        <v>11</v>
      </c>
      <c r="E140" s="151">
        <v>43525</v>
      </c>
      <c r="F140" s="147" t="s">
        <v>756</v>
      </c>
      <c r="G140" s="160" t="s">
        <v>532</v>
      </c>
      <c r="H140" s="160"/>
      <c r="I140" s="160">
        <v>57</v>
      </c>
      <c r="J140" s="63"/>
      <c r="K140" s="146" t="s">
        <v>547</v>
      </c>
      <c r="L140" s="146">
        <f t="shared" ref="L140:L148" si="2">YEAR(E140)</f>
        <v>2019</v>
      </c>
    </row>
    <row r="141" spans="1:12" ht="36.9" x14ac:dyDescent="0.4">
      <c r="A141" s="146">
        <v>131</v>
      </c>
      <c r="B141" s="147" t="s">
        <v>853</v>
      </c>
      <c r="C141" s="147" t="s">
        <v>854</v>
      </c>
      <c r="D141" s="147" t="s">
        <v>11</v>
      </c>
      <c r="E141" s="151">
        <v>44659</v>
      </c>
      <c r="F141" s="147" t="s">
        <v>855</v>
      </c>
      <c r="G141" s="160" t="s">
        <v>532</v>
      </c>
      <c r="H141" s="160"/>
      <c r="I141" s="160">
        <v>58</v>
      </c>
      <c r="J141" s="63"/>
      <c r="K141" s="146" t="s">
        <v>547</v>
      </c>
      <c r="L141" s="146">
        <f t="shared" si="2"/>
        <v>2022</v>
      </c>
    </row>
    <row r="142" spans="1:12" x14ac:dyDescent="0.4">
      <c r="A142" s="146">
        <v>132</v>
      </c>
      <c r="B142" s="147" t="s">
        <v>648</v>
      </c>
      <c r="C142" s="147" t="s">
        <v>647</v>
      </c>
      <c r="D142" s="147" t="s">
        <v>22</v>
      </c>
      <c r="E142" s="151">
        <v>41927</v>
      </c>
      <c r="F142" s="147" t="s">
        <v>157</v>
      </c>
      <c r="G142" s="160" t="s">
        <v>532</v>
      </c>
      <c r="H142" s="160"/>
      <c r="I142" s="160">
        <v>59</v>
      </c>
      <c r="J142" s="63"/>
      <c r="K142" s="146" t="s">
        <v>547</v>
      </c>
      <c r="L142" s="146">
        <f t="shared" si="2"/>
        <v>2014</v>
      </c>
    </row>
    <row r="143" spans="1:12" x14ac:dyDescent="0.4">
      <c r="A143" s="146">
        <v>133</v>
      </c>
      <c r="B143" s="147" t="s">
        <v>675</v>
      </c>
      <c r="C143" s="147" t="s">
        <v>285</v>
      </c>
      <c r="D143" s="147" t="s">
        <v>143</v>
      </c>
      <c r="E143" s="148">
        <v>42781</v>
      </c>
      <c r="F143" s="147" t="s">
        <v>284</v>
      </c>
      <c r="G143" s="160" t="s">
        <v>532</v>
      </c>
      <c r="H143" s="160"/>
      <c r="I143" s="160">
        <v>60</v>
      </c>
      <c r="J143" s="63">
        <f>I143</f>
        <v>60</v>
      </c>
      <c r="K143" s="146" t="s">
        <v>550</v>
      </c>
      <c r="L143" s="146">
        <f t="shared" si="2"/>
        <v>2017</v>
      </c>
    </row>
    <row r="144" spans="1:12" ht="24.6" x14ac:dyDescent="0.4">
      <c r="A144" s="146">
        <v>134</v>
      </c>
      <c r="B144" s="147" t="s">
        <v>286</v>
      </c>
      <c r="C144" s="147" t="s">
        <v>287</v>
      </c>
      <c r="D144" s="147" t="s">
        <v>11</v>
      </c>
      <c r="E144" s="151">
        <v>39660</v>
      </c>
      <c r="F144" s="147" t="s">
        <v>288</v>
      </c>
      <c r="G144" s="159" t="s">
        <v>535</v>
      </c>
      <c r="H144" s="150"/>
      <c r="I144" s="159">
        <v>1</v>
      </c>
      <c r="J144" s="63"/>
      <c r="K144" s="146" t="s">
        <v>547</v>
      </c>
      <c r="L144" s="146">
        <f t="shared" si="2"/>
        <v>2008</v>
      </c>
    </row>
    <row r="145" spans="1:12" x14ac:dyDescent="0.4">
      <c r="A145" s="146">
        <v>135</v>
      </c>
      <c r="B145" s="147" t="s">
        <v>878</v>
      </c>
      <c r="C145" s="147" t="s">
        <v>153</v>
      </c>
      <c r="D145" s="146" t="s">
        <v>867</v>
      </c>
      <c r="E145" s="151" t="s">
        <v>879</v>
      </c>
      <c r="F145" s="146" t="s">
        <v>880</v>
      </c>
      <c r="G145" s="159" t="s">
        <v>535</v>
      </c>
      <c r="H145" s="150"/>
      <c r="I145" s="159">
        <v>2</v>
      </c>
      <c r="J145" s="63"/>
      <c r="K145" s="146" t="s">
        <v>550</v>
      </c>
      <c r="L145" s="146">
        <v>2023</v>
      </c>
    </row>
    <row r="146" spans="1:12" x14ac:dyDescent="0.4">
      <c r="A146" s="146">
        <v>136</v>
      </c>
      <c r="B146" s="147" t="s">
        <v>807</v>
      </c>
      <c r="C146" s="147" t="s">
        <v>808</v>
      </c>
      <c r="D146" s="161" t="s">
        <v>810</v>
      </c>
      <c r="E146" s="151">
        <v>43997</v>
      </c>
      <c r="F146" s="146" t="s">
        <v>12</v>
      </c>
      <c r="G146" s="159" t="s">
        <v>535</v>
      </c>
      <c r="H146" s="150"/>
      <c r="I146" s="159">
        <v>3</v>
      </c>
      <c r="J146" s="63">
        <v>3</v>
      </c>
      <c r="K146" s="146" t="s">
        <v>811</v>
      </c>
      <c r="L146" s="146">
        <f t="shared" si="2"/>
        <v>2020</v>
      </c>
    </row>
    <row r="147" spans="1:12" ht="24.6" x14ac:dyDescent="0.4">
      <c r="A147" s="146">
        <v>137</v>
      </c>
      <c r="B147" s="147" t="s">
        <v>888</v>
      </c>
      <c r="C147" s="147" t="s">
        <v>290</v>
      </c>
      <c r="D147" s="146" t="s">
        <v>889</v>
      </c>
      <c r="E147" s="151">
        <v>45331</v>
      </c>
      <c r="F147" s="146" t="s">
        <v>890</v>
      </c>
      <c r="G147" s="162" t="s">
        <v>536</v>
      </c>
      <c r="H147" s="163"/>
      <c r="I147" s="156">
        <v>1</v>
      </c>
      <c r="J147" s="63"/>
      <c r="K147" s="146" t="s">
        <v>547</v>
      </c>
      <c r="L147" s="146">
        <f t="shared" si="2"/>
        <v>2024</v>
      </c>
    </row>
    <row r="148" spans="1:12" ht="24.6" x14ac:dyDescent="0.4">
      <c r="A148" s="146">
        <v>138</v>
      </c>
      <c r="B148" s="147" t="s">
        <v>762</v>
      </c>
      <c r="C148" s="147" t="s">
        <v>763</v>
      </c>
      <c r="D148" s="146" t="s">
        <v>11</v>
      </c>
      <c r="E148" s="151">
        <v>43678</v>
      </c>
      <c r="F148" s="146" t="s">
        <v>12</v>
      </c>
      <c r="G148" s="162" t="s">
        <v>536</v>
      </c>
      <c r="H148" s="163"/>
      <c r="I148" s="156">
        <v>2</v>
      </c>
      <c r="J148" s="63">
        <f>I148</f>
        <v>2</v>
      </c>
      <c r="K148" s="146" t="s">
        <v>547</v>
      </c>
      <c r="L148" s="146">
        <f t="shared" si="2"/>
        <v>2019</v>
      </c>
    </row>
  </sheetData>
  <sheetProtection selectLockedCells="1" selectUnlockedCells="1"/>
  <autoFilter ref="A9:L148" xr:uid="{00000000-0009-0000-0000-000000000000}">
    <sortState xmlns:xlrd2="http://schemas.microsoft.com/office/spreadsheetml/2017/richdata2" ref="A10:L120">
      <sortCondition ref="A9:A131"/>
    </sortState>
  </autoFilter>
  <mergeCells count="3">
    <mergeCell ref="B1:C1"/>
    <mergeCell ref="B3:D3"/>
    <mergeCell ref="B4:D4"/>
  </mergeCells>
  <pageMargins left="0.74803149606299213" right="0.74803149606299213" top="0.39370078740157483" bottom="0.86614173228346458" header="0.51181102362204722" footer="0.51181102362204722"/>
  <pageSetup paperSize="9" scale="74" firstPageNumber="0" fitToHeight="4" orientation="landscape" horizontalDpi="300" verticalDpi="300" r:id="rId1"/>
  <headerFooter alignWithMargins="0">
    <oddFooter>&amp;Lfile name: &amp;F
Sheet: &amp;A&amp;R&amp;P of &amp;N</oddFooter>
  </headerFooter>
  <webPublishItems count="1">
    <webPublishItem id="659" divId="ECSS-Standards_active_and_discontinued(30August2013)_659" sourceType="sheet" destinationFile="S:\OLD\02-ECSS\01-ECSS STANDARDS and HANDBOOKS\01_PUBLISHED-ECSS\01-PUBLISHED STANDARDS\ECSS-Standards_active_and_discontinued(30August2013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  <pageSetUpPr fitToPage="1"/>
  </sheetPr>
  <dimension ref="A1:J201"/>
  <sheetViews>
    <sheetView showGridLines="0" workbookViewId="0">
      <pane ySplit="1" topLeftCell="A191" activePane="bottomLeft" state="frozen"/>
      <selection pane="bottomLeft" activeCell="B199" sqref="B199"/>
    </sheetView>
  </sheetViews>
  <sheetFormatPr defaultColWidth="17.109375" defaultRowHeight="12.3" x14ac:dyDescent="0.4"/>
  <cols>
    <col min="1" max="1" width="4" bestFit="1" customWidth="1"/>
    <col min="2" max="2" width="25.6640625" customWidth="1"/>
    <col min="3" max="3" width="32.6640625" customWidth="1"/>
    <col min="4" max="4" width="21.0546875" bestFit="1" customWidth="1"/>
    <col min="5" max="5" width="21.6640625" style="4" bestFit="1" customWidth="1"/>
    <col min="6" max="6" width="11.6640625" customWidth="1"/>
    <col min="7" max="7" width="29.6640625" style="72" customWidth="1"/>
    <col min="8" max="8" width="27.109375" customWidth="1"/>
  </cols>
  <sheetData>
    <row r="1" spans="1:10" ht="24.6" x14ac:dyDescent="0.4">
      <c r="A1" s="38" t="s">
        <v>565</v>
      </c>
      <c r="B1" s="45" t="s">
        <v>4</v>
      </c>
      <c r="C1" s="46" t="s">
        <v>5</v>
      </c>
      <c r="D1" s="46" t="s">
        <v>6</v>
      </c>
      <c r="E1" s="47" t="s">
        <v>7</v>
      </c>
      <c r="F1" s="46" t="s">
        <v>291</v>
      </c>
      <c r="G1" s="46" t="s">
        <v>292</v>
      </c>
      <c r="H1" s="48" t="s">
        <v>293</v>
      </c>
      <c r="I1" s="49" t="s">
        <v>545</v>
      </c>
      <c r="J1" s="49" t="s">
        <v>556</v>
      </c>
    </row>
    <row r="2" spans="1:10" ht="36.9" x14ac:dyDescent="0.4">
      <c r="A2" s="22">
        <v>1</v>
      </c>
      <c r="B2" s="40" t="s">
        <v>294</v>
      </c>
      <c r="C2" s="6" t="s">
        <v>295</v>
      </c>
      <c r="D2" s="6" t="s">
        <v>11</v>
      </c>
      <c r="E2" s="7">
        <v>35174</v>
      </c>
      <c r="F2" s="6" t="s">
        <v>296</v>
      </c>
      <c r="G2" s="6" t="s">
        <v>515</v>
      </c>
      <c r="H2" s="23" t="s">
        <v>12</v>
      </c>
      <c r="I2" s="26" t="s">
        <v>544</v>
      </c>
      <c r="J2" s="22">
        <v>1996</v>
      </c>
    </row>
    <row r="3" spans="1:10" x14ac:dyDescent="0.4">
      <c r="A3" s="22">
        <v>2</v>
      </c>
      <c r="B3" s="40" t="s">
        <v>297</v>
      </c>
      <c r="C3" s="6" t="s">
        <v>298</v>
      </c>
      <c r="D3" s="5" t="s">
        <v>11</v>
      </c>
      <c r="E3" s="7">
        <v>35174</v>
      </c>
      <c r="F3" s="6" t="s">
        <v>296</v>
      </c>
      <c r="G3" s="6" t="s">
        <v>299</v>
      </c>
      <c r="H3" s="23" t="s">
        <v>12</v>
      </c>
      <c r="I3" s="22" t="s">
        <v>544</v>
      </c>
      <c r="J3" s="22">
        <v>1996</v>
      </c>
    </row>
    <row r="4" spans="1:10" s="1" customFormat="1" x14ac:dyDescent="0.4">
      <c r="A4" s="22">
        <v>3</v>
      </c>
      <c r="B4" s="41" t="s">
        <v>299</v>
      </c>
      <c r="C4" s="8" t="s">
        <v>298</v>
      </c>
      <c r="D4" s="8" t="s">
        <v>22</v>
      </c>
      <c r="E4" s="9">
        <v>38309</v>
      </c>
      <c r="F4" s="8" t="s">
        <v>296</v>
      </c>
      <c r="G4" s="8" t="s">
        <v>300</v>
      </c>
      <c r="H4" s="21" t="s">
        <v>507</v>
      </c>
      <c r="I4" s="26" t="s">
        <v>546</v>
      </c>
      <c r="J4" s="22">
        <v>2004</v>
      </c>
    </row>
    <row r="5" spans="1:10" s="1" customFormat="1" x14ac:dyDescent="0.4">
      <c r="A5" s="22">
        <v>4</v>
      </c>
      <c r="B5" s="41" t="s">
        <v>17</v>
      </c>
      <c r="C5" s="41" t="s">
        <v>18</v>
      </c>
      <c r="D5" s="41" t="s">
        <v>19</v>
      </c>
      <c r="E5" s="9">
        <v>39878</v>
      </c>
      <c r="F5" s="41" t="s">
        <v>296</v>
      </c>
      <c r="G5" s="42" t="s">
        <v>666</v>
      </c>
      <c r="H5" s="41" t="s">
        <v>299</v>
      </c>
      <c r="I5" s="41" t="s">
        <v>547</v>
      </c>
      <c r="J5" s="41">
        <v>2009</v>
      </c>
    </row>
    <row r="6" spans="1:10" ht="24.6" x14ac:dyDescent="0.4">
      <c r="A6" s="22">
        <v>5</v>
      </c>
      <c r="B6" s="41" t="s">
        <v>301</v>
      </c>
      <c r="C6" s="8" t="s">
        <v>302</v>
      </c>
      <c r="D6" s="8" t="s">
        <v>11</v>
      </c>
      <c r="E6" s="10">
        <v>37995</v>
      </c>
      <c r="F6" s="8" t="s">
        <v>296</v>
      </c>
      <c r="G6" s="8" t="s">
        <v>303</v>
      </c>
      <c r="H6" s="21" t="s">
        <v>12</v>
      </c>
      <c r="I6" s="26" t="s">
        <v>544</v>
      </c>
      <c r="J6" s="22">
        <v>2004</v>
      </c>
    </row>
    <row r="7" spans="1:10" ht="24.6" x14ac:dyDescent="0.4">
      <c r="A7" s="22">
        <v>6</v>
      </c>
      <c r="B7" s="42" t="s">
        <v>304</v>
      </c>
      <c r="C7" s="8" t="s">
        <v>302</v>
      </c>
      <c r="D7" s="8" t="s">
        <v>22</v>
      </c>
      <c r="E7" s="10">
        <v>38656</v>
      </c>
      <c r="F7" s="8" t="s">
        <v>296</v>
      </c>
      <c r="G7" s="8" t="s">
        <v>30</v>
      </c>
      <c r="H7" s="21" t="s">
        <v>305</v>
      </c>
      <c r="I7" s="26" t="s">
        <v>549</v>
      </c>
      <c r="J7" s="22">
        <v>2005</v>
      </c>
    </row>
    <row r="8" spans="1:10" ht="24.6" x14ac:dyDescent="0.4">
      <c r="A8" s="22">
        <v>7</v>
      </c>
      <c r="B8" s="41" t="s">
        <v>306</v>
      </c>
      <c r="C8" s="8" t="s">
        <v>307</v>
      </c>
      <c r="D8" s="8" t="s">
        <v>11</v>
      </c>
      <c r="E8" s="10">
        <v>38224</v>
      </c>
      <c r="F8" s="8" t="s">
        <v>296</v>
      </c>
      <c r="G8" s="8" t="s">
        <v>308</v>
      </c>
      <c r="H8" s="21" t="s">
        <v>12</v>
      </c>
      <c r="I8" s="26" t="s">
        <v>544</v>
      </c>
      <c r="J8" s="22">
        <v>2004</v>
      </c>
    </row>
    <row r="9" spans="1:10" x14ac:dyDescent="0.4">
      <c r="A9" s="22">
        <v>8</v>
      </c>
      <c r="B9" s="40" t="s">
        <v>23</v>
      </c>
      <c r="C9" s="6" t="s">
        <v>21</v>
      </c>
      <c r="D9" s="6" t="s">
        <v>11</v>
      </c>
      <c r="E9" s="11">
        <v>36116</v>
      </c>
      <c r="F9" s="6" t="s">
        <v>296</v>
      </c>
      <c r="G9" s="6" t="s">
        <v>20</v>
      </c>
      <c r="H9" s="23" t="s">
        <v>12</v>
      </c>
      <c r="I9" s="26" t="s">
        <v>544</v>
      </c>
      <c r="J9" s="22">
        <v>1998</v>
      </c>
    </row>
    <row r="10" spans="1:10" x14ac:dyDescent="0.4">
      <c r="A10" s="22">
        <v>9</v>
      </c>
      <c r="B10" s="40" t="s">
        <v>20</v>
      </c>
      <c r="C10" s="6" t="s">
        <v>21</v>
      </c>
      <c r="D10" s="6" t="s">
        <v>22</v>
      </c>
      <c r="E10" s="11">
        <v>39878</v>
      </c>
      <c r="F10" s="6" t="s">
        <v>296</v>
      </c>
      <c r="G10" s="6" t="s">
        <v>785</v>
      </c>
      <c r="H10" s="23" t="s">
        <v>23</v>
      </c>
      <c r="I10" s="82" t="s">
        <v>547</v>
      </c>
      <c r="J10" s="22">
        <v>2009</v>
      </c>
    </row>
    <row r="11" spans="1:10" x14ac:dyDescent="0.4">
      <c r="A11" s="22">
        <v>10</v>
      </c>
      <c r="B11" s="40" t="s">
        <v>26</v>
      </c>
      <c r="C11" s="5" t="s">
        <v>25</v>
      </c>
      <c r="D11" s="5" t="s">
        <v>11</v>
      </c>
      <c r="E11" s="7">
        <v>37302</v>
      </c>
      <c r="F11" s="5" t="s">
        <v>296</v>
      </c>
      <c r="G11" s="6" t="s">
        <v>24</v>
      </c>
      <c r="H11" s="24" t="s">
        <v>12</v>
      </c>
      <c r="I11" s="82" t="s">
        <v>544</v>
      </c>
      <c r="J11" s="22">
        <v>2002</v>
      </c>
    </row>
    <row r="12" spans="1:10" x14ac:dyDescent="0.4">
      <c r="A12" s="22">
        <v>11</v>
      </c>
      <c r="B12" s="42" t="s">
        <v>29</v>
      </c>
      <c r="C12" s="8" t="s">
        <v>28</v>
      </c>
      <c r="D12" s="8" t="s">
        <v>11</v>
      </c>
      <c r="E12" s="10">
        <v>36546</v>
      </c>
      <c r="F12" s="8" t="s">
        <v>296</v>
      </c>
      <c r="G12" s="8" t="s">
        <v>27</v>
      </c>
      <c r="H12" s="21" t="s">
        <v>12</v>
      </c>
      <c r="I12" s="82" t="s">
        <v>544</v>
      </c>
      <c r="J12" s="22">
        <v>2000</v>
      </c>
    </row>
    <row r="13" spans="1:10" ht="61.5" x14ac:dyDescent="0.4">
      <c r="A13" s="22">
        <v>12</v>
      </c>
      <c r="B13" s="40" t="s">
        <v>309</v>
      </c>
      <c r="C13" s="6" t="s">
        <v>310</v>
      </c>
      <c r="D13" s="6" t="s">
        <v>11</v>
      </c>
      <c r="E13" s="11">
        <v>36263</v>
      </c>
      <c r="F13" s="6" t="s">
        <v>296</v>
      </c>
      <c r="G13" s="6" t="s">
        <v>311</v>
      </c>
      <c r="H13" s="23" t="s">
        <v>12</v>
      </c>
      <c r="I13" s="82" t="s">
        <v>544</v>
      </c>
      <c r="J13" s="22">
        <v>1999</v>
      </c>
    </row>
    <row r="14" spans="1:10" x14ac:dyDescent="0.4">
      <c r="A14" s="22">
        <v>13</v>
      </c>
      <c r="B14" s="42" t="s">
        <v>312</v>
      </c>
      <c r="C14" s="8" t="s">
        <v>39</v>
      </c>
      <c r="D14" s="8" t="s">
        <v>11</v>
      </c>
      <c r="E14" s="9">
        <v>36437</v>
      </c>
      <c r="F14" s="8" t="s">
        <v>296</v>
      </c>
      <c r="G14" s="8" t="s">
        <v>313</v>
      </c>
      <c r="H14" s="21" t="s">
        <v>12</v>
      </c>
      <c r="I14" s="82" t="s">
        <v>544</v>
      </c>
      <c r="J14" s="22">
        <v>1999</v>
      </c>
    </row>
    <row r="15" spans="1:10" x14ac:dyDescent="0.4">
      <c r="A15" s="22">
        <v>14</v>
      </c>
      <c r="B15" s="42" t="s">
        <v>9</v>
      </c>
      <c r="C15" s="8" t="s">
        <v>10</v>
      </c>
      <c r="D15" s="8" t="s">
        <v>11</v>
      </c>
      <c r="E15" s="9">
        <v>37746</v>
      </c>
      <c r="F15" s="8" t="s">
        <v>296</v>
      </c>
      <c r="G15" s="8" t="s">
        <v>527</v>
      </c>
      <c r="H15" s="21" t="s">
        <v>12</v>
      </c>
      <c r="I15" s="82" t="s">
        <v>544</v>
      </c>
      <c r="J15" s="22">
        <v>2003</v>
      </c>
    </row>
    <row r="16" spans="1:10" s="1" customFormat="1" ht="24.6" x14ac:dyDescent="0.4">
      <c r="A16" s="22">
        <v>15</v>
      </c>
      <c r="B16" s="42" t="s">
        <v>527</v>
      </c>
      <c r="C16" s="8" t="s">
        <v>10</v>
      </c>
      <c r="D16" s="8" t="s">
        <v>526</v>
      </c>
      <c r="E16" s="9">
        <v>41334</v>
      </c>
      <c r="F16" s="8" t="s">
        <v>296</v>
      </c>
      <c r="G16" s="8" t="s">
        <v>795</v>
      </c>
      <c r="H16" s="21" t="s">
        <v>9</v>
      </c>
      <c r="I16" s="82" t="s">
        <v>549</v>
      </c>
      <c r="J16" s="22">
        <v>2013</v>
      </c>
    </row>
    <row r="17" spans="1:10" x14ac:dyDescent="0.4">
      <c r="A17" s="22">
        <v>16</v>
      </c>
      <c r="B17" s="42" t="s">
        <v>41</v>
      </c>
      <c r="C17" s="8" t="s">
        <v>776</v>
      </c>
      <c r="D17" s="8" t="s">
        <v>11</v>
      </c>
      <c r="E17" s="9">
        <v>43312</v>
      </c>
      <c r="F17" s="8" t="s">
        <v>296</v>
      </c>
      <c r="G17" s="8" t="s">
        <v>777</v>
      </c>
      <c r="H17" s="21" t="s">
        <v>12</v>
      </c>
      <c r="I17" s="82" t="s">
        <v>547</v>
      </c>
      <c r="J17" s="22">
        <v>2008</v>
      </c>
    </row>
    <row r="18" spans="1:10" s="1" customFormat="1" ht="24.6" x14ac:dyDescent="0.4">
      <c r="A18" s="22">
        <v>17</v>
      </c>
      <c r="B18" s="41" t="s">
        <v>314</v>
      </c>
      <c r="C18" s="8" t="s">
        <v>48</v>
      </c>
      <c r="D18" s="8" t="s">
        <v>11</v>
      </c>
      <c r="E18" s="10">
        <v>38321</v>
      </c>
      <c r="F18" s="8" t="s">
        <v>296</v>
      </c>
      <c r="G18" s="8" t="s">
        <v>315</v>
      </c>
      <c r="H18" s="21" t="s">
        <v>12</v>
      </c>
      <c r="I18" s="82" t="s">
        <v>544</v>
      </c>
      <c r="J18" s="22">
        <v>2004</v>
      </c>
    </row>
    <row r="19" spans="1:10" s="1" customFormat="1" x14ac:dyDescent="0.4">
      <c r="A19" s="22">
        <v>18</v>
      </c>
      <c r="B19" s="42" t="s">
        <v>51</v>
      </c>
      <c r="C19" s="8" t="s">
        <v>316</v>
      </c>
      <c r="D19" s="8" t="s">
        <v>11</v>
      </c>
      <c r="E19" s="9">
        <v>36641</v>
      </c>
      <c r="F19" s="8" t="s">
        <v>296</v>
      </c>
      <c r="G19" s="8" t="s">
        <v>317</v>
      </c>
      <c r="H19" s="21" t="s">
        <v>12</v>
      </c>
      <c r="I19" s="82" t="s">
        <v>544</v>
      </c>
      <c r="J19" s="22">
        <v>2000</v>
      </c>
    </row>
    <row r="20" spans="1:10" x14ac:dyDescent="0.4">
      <c r="A20" s="22">
        <v>19</v>
      </c>
      <c r="B20" s="42" t="s">
        <v>318</v>
      </c>
      <c r="C20" s="8" t="s">
        <v>319</v>
      </c>
      <c r="D20" s="8" t="s">
        <v>11</v>
      </c>
      <c r="E20" s="9">
        <v>36641</v>
      </c>
      <c r="F20" s="8" t="s">
        <v>296</v>
      </c>
      <c r="G20" s="8" t="s">
        <v>320</v>
      </c>
      <c r="H20" s="21" t="s">
        <v>12</v>
      </c>
      <c r="I20" s="82" t="s">
        <v>544</v>
      </c>
      <c r="J20" s="22">
        <v>2000</v>
      </c>
    </row>
    <row r="21" spans="1:10" x14ac:dyDescent="0.4">
      <c r="A21" s="22">
        <v>20</v>
      </c>
      <c r="B21" s="42" t="s">
        <v>72</v>
      </c>
      <c r="C21" s="8" t="s">
        <v>321</v>
      </c>
      <c r="D21" s="8" t="s">
        <v>11</v>
      </c>
      <c r="E21" s="9">
        <v>36641</v>
      </c>
      <c r="F21" s="8" t="s">
        <v>296</v>
      </c>
      <c r="G21" s="8" t="s">
        <v>70</v>
      </c>
      <c r="H21" s="21" t="s">
        <v>12</v>
      </c>
      <c r="I21" s="82" t="s">
        <v>544</v>
      </c>
      <c r="J21" s="22">
        <v>2000</v>
      </c>
    </row>
    <row r="22" spans="1:10" ht="24.6" x14ac:dyDescent="0.4">
      <c r="A22" s="22">
        <v>21</v>
      </c>
      <c r="B22" s="42" t="s">
        <v>77</v>
      </c>
      <c r="C22" s="8" t="s">
        <v>322</v>
      </c>
      <c r="D22" s="8" t="s">
        <v>11</v>
      </c>
      <c r="E22" s="9">
        <v>38569</v>
      </c>
      <c r="F22" s="8" t="s">
        <v>296</v>
      </c>
      <c r="G22" s="8" t="s">
        <v>75</v>
      </c>
      <c r="H22" s="21" t="s">
        <v>12</v>
      </c>
      <c r="I22" s="82" t="s">
        <v>544</v>
      </c>
      <c r="J22" s="22">
        <v>2005</v>
      </c>
    </row>
    <row r="23" spans="1:10" ht="36.9" x14ac:dyDescent="0.4">
      <c r="A23" s="22">
        <v>22</v>
      </c>
      <c r="B23" s="42" t="s">
        <v>323</v>
      </c>
      <c r="C23" s="8" t="s">
        <v>522</v>
      </c>
      <c r="D23" s="8" t="s">
        <v>11</v>
      </c>
      <c r="E23" s="9">
        <v>37348</v>
      </c>
      <c r="F23" s="8" t="s">
        <v>296</v>
      </c>
      <c r="G23" s="8" t="s">
        <v>324</v>
      </c>
      <c r="H23" s="21" t="s">
        <v>12</v>
      </c>
      <c r="I23" s="82" t="s">
        <v>544</v>
      </c>
      <c r="J23" s="22">
        <v>2002</v>
      </c>
    </row>
    <row r="24" spans="1:10" x14ac:dyDescent="0.4">
      <c r="A24" s="22">
        <v>23</v>
      </c>
      <c r="B24" s="42" t="s">
        <v>325</v>
      </c>
      <c r="C24" s="8" t="s">
        <v>326</v>
      </c>
      <c r="D24" s="8" t="s">
        <v>11</v>
      </c>
      <c r="E24" s="9">
        <v>36641</v>
      </c>
      <c r="F24" s="8" t="s">
        <v>296</v>
      </c>
      <c r="G24" s="8" t="s">
        <v>327</v>
      </c>
      <c r="H24" s="21" t="s">
        <v>12</v>
      </c>
      <c r="I24" s="82" t="s">
        <v>544</v>
      </c>
      <c r="J24" s="22">
        <v>2000</v>
      </c>
    </row>
    <row r="25" spans="1:10" ht="36.9" x14ac:dyDescent="0.4">
      <c r="A25" s="22">
        <v>24</v>
      </c>
      <c r="B25" s="41" t="s">
        <v>328</v>
      </c>
      <c r="C25" s="8" t="s">
        <v>329</v>
      </c>
      <c r="D25" s="8" t="s">
        <v>11</v>
      </c>
      <c r="E25" s="9">
        <v>36641</v>
      </c>
      <c r="F25" s="8" t="s">
        <v>296</v>
      </c>
      <c r="G25" s="8" t="s">
        <v>330</v>
      </c>
      <c r="H25" s="21" t="s">
        <v>12</v>
      </c>
      <c r="I25" s="82" t="s">
        <v>544</v>
      </c>
      <c r="J25" s="22">
        <v>2000</v>
      </c>
    </row>
    <row r="26" spans="1:10" x14ac:dyDescent="0.4">
      <c r="A26" s="22">
        <v>25</v>
      </c>
      <c r="B26" s="41" t="s">
        <v>63</v>
      </c>
      <c r="C26" s="8" t="s">
        <v>62</v>
      </c>
      <c r="D26" s="8" t="s">
        <v>11</v>
      </c>
      <c r="E26" s="9">
        <v>36641</v>
      </c>
      <c r="F26" s="8" t="s">
        <v>296</v>
      </c>
      <c r="G26" s="8" t="s">
        <v>61</v>
      </c>
      <c r="H26" s="21" t="s">
        <v>12</v>
      </c>
      <c r="I26" s="82" t="s">
        <v>544</v>
      </c>
      <c r="J26" s="22">
        <v>2000</v>
      </c>
    </row>
    <row r="27" spans="1:10" ht="24.6" x14ac:dyDescent="0.4">
      <c r="A27" s="22">
        <v>26</v>
      </c>
      <c r="B27" s="42" t="s">
        <v>331</v>
      </c>
      <c r="C27" s="8" t="s">
        <v>54</v>
      </c>
      <c r="D27" s="8" t="s">
        <v>11</v>
      </c>
      <c r="E27" s="10">
        <v>39767</v>
      </c>
      <c r="F27" s="8" t="s">
        <v>296</v>
      </c>
      <c r="G27" s="8" t="s">
        <v>332</v>
      </c>
      <c r="H27" s="21" t="s">
        <v>333</v>
      </c>
      <c r="I27" s="82" t="s">
        <v>547</v>
      </c>
      <c r="J27" s="22">
        <v>2008</v>
      </c>
    </row>
    <row r="28" spans="1:10" x14ac:dyDescent="0.4">
      <c r="A28" s="22">
        <v>27</v>
      </c>
      <c r="B28" s="42" t="s">
        <v>69</v>
      </c>
      <c r="C28" s="8" t="s">
        <v>68</v>
      </c>
      <c r="D28" s="8" t="s">
        <v>11</v>
      </c>
      <c r="E28" s="10">
        <v>38615</v>
      </c>
      <c r="F28" s="8" t="s">
        <v>296</v>
      </c>
      <c r="G28" s="8" t="s">
        <v>67</v>
      </c>
      <c r="H28" s="21" t="s">
        <v>12</v>
      </c>
      <c r="I28" s="82" t="s">
        <v>544</v>
      </c>
      <c r="J28" s="22">
        <v>2005</v>
      </c>
    </row>
    <row r="29" spans="1:10" ht="24.6" x14ac:dyDescent="0.4">
      <c r="A29" s="22">
        <v>28</v>
      </c>
      <c r="B29" s="42" t="s">
        <v>780</v>
      </c>
      <c r="C29" s="8" t="s">
        <v>71</v>
      </c>
      <c r="D29" s="8" t="s">
        <v>22</v>
      </c>
      <c r="E29" s="10">
        <v>39878</v>
      </c>
      <c r="F29" s="8" t="s">
        <v>296</v>
      </c>
      <c r="G29" s="8" t="s">
        <v>670</v>
      </c>
      <c r="H29" s="8" t="s">
        <v>321</v>
      </c>
      <c r="I29" s="82" t="s">
        <v>550</v>
      </c>
      <c r="J29" s="22">
        <v>2009</v>
      </c>
    </row>
    <row r="30" spans="1:10" x14ac:dyDescent="0.4">
      <c r="A30" s="22">
        <v>29</v>
      </c>
      <c r="B30" s="42" t="s">
        <v>781</v>
      </c>
      <c r="C30" s="8" t="s">
        <v>71</v>
      </c>
      <c r="D30" s="8" t="s">
        <v>779</v>
      </c>
      <c r="E30" s="10">
        <v>42781</v>
      </c>
      <c r="F30" s="8" t="s">
        <v>296</v>
      </c>
      <c r="G30" s="8" t="s">
        <v>778</v>
      </c>
      <c r="H30" s="8" t="s">
        <v>670</v>
      </c>
      <c r="I30" s="82" t="s">
        <v>550</v>
      </c>
      <c r="J30" s="22">
        <v>2017</v>
      </c>
    </row>
    <row r="31" spans="1:10" x14ac:dyDescent="0.4">
      <c r="A31" s="22">
        <v>30</v>
      </c>
      <c r="B31" s="42" t="s">
        <v>327</v>
      </c>
      <c r="C31" s="8" t="s">
        <v>74</v>
      </c>
      <c r="D31" s="8" t="s">
        <v>22</v>
      </c>
      <c r="E31" s="9">
        <v>39555</v>
      </c>
      <c r="F31" s="8" t="s">
        <v>296</v>
      </c>
      <c r="G31" s="8" t="s">
        <v>73</v>
      </c>
      <c r="H31" s="21" t="s">
        <v>77</v>
      </c>
      <c r="I31" s="82" t="s">
        <v>544</v>
      </c>
      <c r="J31" s="22">
        <v>2008</v>
      </c>
    </row>
    <row r="32" spans="1:10" x14ac:dyDescent="0.4">
      <c r="A32" s="22">
        <v>31</v>
      </c>
      <c r="B32" s="42" t="s">
        <v>73</v>
      </c>
      <c r="C32" s="8" t="s">
        <v>74</v>
      </c>
      <c r="D32" s="8" t="s">
        <v>19</v>
      </c>
      <c r="E32" s="9">
        <v>39660</v>
      </c>
      <c r="F32" s="8" t="s">
        <v>296</v>
      </c>
      <c r="G32" s="42" t="s">
        <v>794</v>
      </c>
      <c r="H32" s="8" t="s">
        <v>327</v>
      </c>
      <c r="I32" s="82" t="s">
        <v>547</v>
      </c>
      <c r="J32" s="22">
        <v>2008</v>
      </c>
    </row>
    <row r="33" spans="1:10" ht="24.6" x14ac:dyDescent="0.4">
      <c r="A33" s="22">
        <v>32</v>
      </c>
      <c r="B33" s="43" t="s">
        <v>334</v>
      </c>
      <c r="C33" s="6" t="s">
        <v>91</v>
      </c>
      <c r="D33" s="6" t="s">
        <v>11</v>
      </c>
      <c r="E33" s="11">
        <v>36263</v>
      </c>
      <c r="F33" s="6" t="s">
        <v>296</v>
      </c>
      <c r="G33" s="6" t="s">
        <v>335</v>
      </c>
      <c r="H33" s="23" t="s">
        <v>336</v>
      </c>
      <c r="I33" s="82" t="s">
        <v>544</v>
      </c>
      <c r="J33" s="22">
        <v>1999</v>
      </c>
    </row>
    <row r="34" spans="1:10" ht="24.6" x14ac:dyDescent="0.4">
      <c r="A34" s="22">
        <v>33</v>
      </c>
      <c r="B34" s="42" t="s">
        <v>337</v>
      </c>
      <c r="C34" s="8" t="s">
        <v>338</v>
      </c>
      <c r="D34" s="8" t="s">
        <v>22</v>
      </c>
      <c r="E34" s="10">
        <v>37953</v>
      </c>
      <c r="F34" s="8" t="s">
        <v>296</v>
      </c>
      <c r="G34" s="8" t="s">
        <v>339</v>
      </c>
      <c r="H34" s="21" t="s">
        <v>340</v>
      </c>
      <c r="I34" s="82" t="s">
        <v>546</v>
      </c>
      <c r="J34" s="22">
        <v>2003</v>
      </c>
    </row>
    <row r="35" spans="1:10" ht="24.6" x14ac:dyDescent="0.4">
      <c r="A35" s="22">
        <v>34</v>
      </c>
      <c r="B35" s="42" t="s">
        <v>341</v>
      </c>
      <c r="C35" s="8" t="s">
        <v>342</v>
      </c>
      <c r="D35" s="8" t="s">
        <v>22</v>
      </c>
      <c r="E35" s="10">
        <v>37953</v>
      </c>
      <c r="F35" s="8" t="s">
        <v>296</v>
      </c>
      <c r="G35" s="8" t="s">
        <v>339</v>
      </c>
      <c r="H35" s="21" t="s">
        <v>340</v>
      </c>
      <c r="I35" s="82" t="s">
        <v>546</v>
      </c>
      <c r="J35" s="22">
        <v>2008</v>
      </c>
    </row>
    <row r="36" spans="1:10" ht="24.6" x14ac:dyDescent="0.4">
      <c r="A36" s="22">
        <v>35</v>
      </c>
      <c r="B36" s="42" t="s">
        <v>343</v>
      </c>
      <c r="C36" s="8" t="s">
        <v>344</v>
      </c>
      <c r="D36" s="8" t="s">
        <v>11</v>
      </c>
      <c r="E36" s="9">
        <v>37914</v>
      </c>
      <c r="F36" s="8" t="s">
        <v>296</v>
      </c>
      <c r="G36" s="8" t="s">
        <v>345</v>
      </c>
      <c r="H36" s="21" t="s">
        <v>346</v>
      </c>
      <c r="I36" s="82" t="s">
        <v>544</v>
      </c>
      <c r="J36" s="22">
        <v>2003</v>
      </c>
    </row>
    <row r="37" spans="1:10" ht="36.9" x14ac:dyDescent="0.4">
      <c r="A37" s="22">
        <v>36</v>
      </c>
      <c r="B37" s="42" t="s">
        <v>347</v>
      </c>
      <c r="C37" s="8" t="s">
        <v>348</v>
      </c>
      <c r="D37" s="8" t="s">
        <v>11</v>
      </c>
      <c r="E37" s="9">
        <v>38537</v>
      </c>
      <c r="F37" s="8" t="s">
        <v>296</v>
      </c>
      <c r="G37" s="8" t="s">
        <v>345</v>
      </c>
      <c r="H37" s="21" t="s">
        <v>346</v>
      </c>
      <c r="I37" s="82" t="s">
        <v>544</v>
      </c>
      <c r="J37" s="22">
        <v>2005</v>
      </c>
    </row>
    <row r="38" spans="1:10" ht="24.6" x14ac:dyDescent="0.4">
      <c r="A38" s="22">
        <v>37</v>
      </c>
      <c r="B38" s="42" t="s">
        <v>96</v>
      </c>
      <c r="C38" s="8" t="s">
        <v>95</v>
      </c>
      <c r="D38" s="8" t="s">
        <v>11</v>
      </c>
      <c r="E38" s="9">
        <v>39392</v>
      </c>
      <c r="F38" s="8" t="s">
        <v>296</v>
      </c>
      <c r="G38" s="8" t="s">
        <v>94</v>
      </c>
      <c r="H38" s="21" t="s">
        <v>349</v>
      </c>
      <c r="I38" s="82" t="s">
        <v>544</v>
      </c>
      <c r="J38" s="22">
        <v>2007</v>
      </c>
    </row>
    <row r="39" spans="1:10" ht="24.6" x14ac:dyDescent="0.4">
      <c r="A39" s="22">
        <v>38</v>
      </c>
      <c r="B39" s="42" t="s">
        <v>99</v>
      </c>
      <c r="C39" s="8" t="s">
        <v>98</v>
      </c>
      <c r="D39" s="8" t="s">
        <v>11</v>
      </c>
      <c r="E39" s="9">
        <v>38680</v>
      </c>
      <c r="F39" s="8" t="s">
        <v>296</v>
      </c>
      <c r="G39" s="8" t="s">
        <v>97</v>
      </c>
      <c r="H39" s="8" t="s">
        <v>350</v>
      </c>
      <c r="I39" s="23" t="s">
        <v>544</v>
      </c>
      <c r="J39" s="22">
        <v>2005</v>
      </c>
    </row>
    <row r="40" spans="1:10" s="1" customFormat="1" ht="24.6" x14ac:dyDescent="0.4">
      <c r="A40" s="22">
        <v>39</v>
      </c>
      <c r="B40" s="42" t="s">
        <v>102</v>
      </c>
      <c r="C40" s="8" t="s">
        <v>101</v>
      </c>
      <c r="D40" s="8" t="s">
        <v>11</v>
      </c>
      <c r="E40" s="9">
        <v>39392</v>
      </c>
      <c r="F40" s="8" t="s">
        <v>296</v>
      </c>
      <c r="G40" s="8" t="s">
        <v>100</v>
      </c>
      <c r="H40" s="8" t="s">
        <v>351</v>
      </c>
      <c r="I40" s="23" t="s">
        <v>544</v>
      </c>
      <c r="J40" s="22">
        <v>2007</v>
      </c>
    </row>
    <row r="41" spans="1:10" ht="36.9" x14ac:dyDescent="0.4">
      <c r="A41" s="22">
        <v>40</v>
      </c>
      <c r="B41" s="42" t="s">
        <v>105</v>
      </c>
      <c r="C41" s="8" t="s">
        <v>352</v>
      </c>
      <c r="D41" s="8" t="s">
        <v>11</v>
      </c>
      <c r="E41" s="9">
        <v>39400</v>
      </c>
      <c r="F41" s="8" t="s">
        <v>296</v>
      </c>
      <c r="G41" s="8" t="s">
        <v>103</v>
      </c>
      <c r="H41" s="21" t="s">
        <v>353</v>
      </c>
      <c r="I41" s="82" t="s">
        <v>544</v>
      </c>
      <c r="J41" s="22">
        <v>2007</v>
      </c>
    </row>
    <row r="42" spans="1:10" ht="24.6" x14ac:dyDescent="0.4">
      <c r="A42" s="22">
        <v>41</v>
      </c>
      <c r="B42" s="42" t="s">
        <v>354</v>
      </c>
      <c r="C42" s="8" t="s">
        <v>107</v>
      </c>
      <c r="D42" s="8" t="s">
        <v>11</v>
      </c>
      <c r="E42" s="9">
        <v>37645</v>
      </c>
      <c r="F42" s="8" t="s">
        <v>296</v>
      </c>
      <c r="G42" s="8" t="s">
        <v>355</v>
      </c>
      <c r="H42" s="21" t="s">
        <v>356</v>
      </c>
      <c r="I42" s="82" t="s">
        <v>544</v>
      </c>
      <c r="J42" s="22">
        <v>2003</v>
      </c>
    </row>
    <row r="43" spans="1:10" ht="24.6" x14ac:dyDescent="0.4">
      <c r="A43" s="22">
        <v>42</v>
      </c>
      <c r="B43" s="42" t="s">
        <v>111</v>
      </c>
      <c r="C43" s="8" t="s">
        <v>110</v>
      </c>
      <c r="D43" s="8" t="s">
        <v>11</v>
      </c>
      <c r="E43" s="9">
        <v>37645</v>
      </c>
      <c r="F43" s="8" t="s">
        <v>296</v>
      </c>
      <c r="G43" s="8" t="s">
        <v>109</v>
      </c>
      <c r="H43" s="21" t="s">
        <v>12</v>
      </c>
      <c r="I43" s="82" t="s">
        <v>544</v>
      </c>
      <c r="J43" s="22">
        <v>2003</v>
      </c>
    </row>
    <row r="44" spans="1:10" ht="49.2" x14ac:dyDescent="0.4">
      <c r="A44" s="22">
        <v>43</v>
      </c>
      <c r="B44" s="42" t="s">
        <v>116</v>
      </c>
      <c r="C44" s="8" t="s">
        <v>115</v>
      </c>
      <c r="D44" s="8" t="s">
        <v>11</v>
      </c>
      <c r="E44" s="9">
        <v>39435</v>
      </c>
      <c r="F44" s="8" t="s">
        <v>296</v>
      </c>
      <c r="G44" s="8" t="s">
        <v>114</v>
      </c>
      <c r="H44" s="21" t="s">
        <v>650</v>
      </c>
      <c r="I44" s="83" t="s">
        <v>544</v>
      </c>
      <c r="J44" s="19">
        <v>2007</v>
      </c>
    </row>
    <row r="45" spans="1:10" ht="24.6" x14ac:dyDescent="0.4">
      <c r="A45" s="22">
        <v>44</v>
      </c>
      <c r="B45" s="42" t="s">
        <v>13</v>
      </c>
      <c r="C45" s="8" t="s">
        <v>14</v>
      </c>
      <c r="D45" s="8" t="s">
        <v>11</v>
      </c>
      <c r="E45" s="9">
        <v>38244</v>
      </c>
      <c r="F45" s="8" t="s">
        <v>566</v>
      </c>
      <c r="G45" s="8" t="s">
        <v>559</v>
      </c>
      <c r="H45" s="21" t="s">
        <v>12</v>
      </c>
      <c r="I45" s="83" t="s">
        <v>544</v>
      </c>
      <c r="J45" s="19">
        <v>2004</v>
      </c>
    </row>
    <row r="46" spans="1:10" ht="24.6" x14ac:dyDescent="0.4">
      <c r="A46" s="22">
        <v>45</v>
      </c>
      <c r="B46" s="42" t="s">
        <v>357</v>
      </c>
      <c r="C46" s="8" t="s">
        <v>358</v>
      </c>
      <c r="D46" s="8" t="s">
        <v>11</v>
      </c>
      <c r="E46" s="9">
        <v>36640</v>
      </c>
      <c r="F46" s="8" t="s">
        <v>296</v>
      </c>
      <c r="G46" s="8" t="s">
        <v>359</v>
      </c>
      <c r="H46" s="21" t="s">
        <v>12</v>
      </c>
      <c r="I46" s="82" t="s">
        <v>544</v>
      </c>
      <c r="J46" s="22">
        <v>2000</v>
      </c>
    </row>
    <row r="47" spans="1:10" ht="36.9" x14ac:dyDescent="0.4">
      <c r="A47" s="22">
        <v>46</v>
      </c>
      <c r="B47" s="42" t="s">
        <v>360</v>
      </c>
      <c r="C47" s="8" t="s">
        <v>361</v>
      </c>
      <c r="D47" s="8" t="s">
        <v>11</v>
      </c>
      <c r="E47" s="9">
        <v>36640</v>
      </c>
      <c r="F47" s="8" t="s">
        <v>296</v>
      </c>
      <c r="G47" s="8" t="s">
        <v>359</v>
      </c>
      <c r="H47" s="21" t="s">
        <v>12</v>
      </c>
      <c r="I47" s="82" t="s">
        <v>544</v>
      </c>
      <c r="J47" s="22">
        <v>2000</v>
      </c>
    </row>
    <row r="48" spans="1:10" x14ac:dyDescent="0.4">
      <c r="A48" s="22">
        <v>47</v>
      </c>
      <c r="B48" s="42" t="s">
        <v>133</v>
      </c>
      <c r="C48" s="8" t="s">
        <v>132</v>
      </c>
      <c r="D48" s="8" t="s">
        <v>11</v>
      </c>
      <c r="E48" s="9">
        <v>38569</v>
      </c>
      <c r="F48" s="8" t="s">
        <v>296</v>
      </c>
      <c r="G48" s="8" t="s">
        <v>131</v>
      </c>
      <c r="H48" s="21" t="s">
        <v>12</v>
      </c>
      <c r="I48" s="82" t="s">
        <v>544</v>
      </c>
      <c r="J48" s="22">
        <v>2005</v>
      </c>
    </row>
    <row r="49" spans="1:10" ht="24.6" x14ac:dyDescent="0.4">
      <c r="A49" s="22">
        <v>48</v>
      </c>
      <c r="B49" s="42" t="s">
        <v>136</v>
      </c>
      <c r="C49" s="8" t="s">
        <v>135</v>
      </c>
      <c r="D49" s="8" t="s">
        <v>11</v>
      </c>
      <c r="E49" s="9">
        <v>39364</v>
      </c>
      <c r="F49" s="8" t="s">
        <v>296</v>
      </c>
      <c r="G49" s="8" t="s">
        <v>131</v>
      </c>
      <c r="H49" s="21" t="s">
        <v>12</v>
      </c>
      <c r="I49" s="82" t="s">
        <v>544</v>
      </c>
      <c r="J49" s="22">
        <v>2007</v>
      </c>
    </row>
    <row r="50" spans="1:10" ht="24.6" x14ac:dyDescent="0.4">
      <c r="A50" s="22">
        <v>49</v>
      </c>
      <c r="B50" s="42" t="s">
        <v>139</v>
      </c>
      <c r="C50" s="8" t="s">
        <v>138</v>
      </c>
      <c r="D50" s="8" t="s">
        <v>11</v>
      </c>
      <c r="E50" s="9">
        <v>38831</v>
      </c>
      <c r="F50" s="8" t="s">
        <v>296</v>
      </c>
      <c r="G50" s="8" t="s">
        <v>137</v>
      </c>
      <c r="H50" s="21" t="s">
        <v>12</v>
      </c>
      <c r="I50" s="82" t="s">
        <v>544</v>
      </c>
      <c r="J50" s="22">
        <v>2006</v>
      </c>
    </row>
    <row r="51" spans="1:10" s="1" customFormat="1" x14ac:dyDescent="0.4">
      <c r="A51" s="22">
        <v>50</v>
      </c>
      <c r="B51" s="8" t="s">
        <v>24</v>
      </c>
      <c r="C51" s="8" t="s">
        <v>25</v>
      </c>
      <c r="D51" s="8" t="s">
        <v>22</v>
      </c>
      <c r="E51" s="9">
        <v>41061</v>
      </c>
      <c r="F51" s="8" t="s">
        <v>296</v>
      </c>
      <c r="G51" s="8" t="s">
        <v>26</v>
      </c>
      <c r="H51" s="21" t="s">
        <v>12</v>
      </c>
      <c r="I51" s="20" t="s">
        <v>547</v>
      </c>
      <c r="J51" s="20">
        <v>2012</v>
      </c>
    </row>
    <row r="52" spans="1:10" s="1" customFormat="1" x14ac:dyDescent="0.4">
      <c r="A52" s="22">
        <v>51</v>
      </c>
      <c r="B52" s="21" t="s">
        <v>27</v>
      </c>
      <c r="C52" s="21" t="s">
        <v>28</v>
      </c>
      <c r="D52" s="21" t="s">
        <v>22</v>
      </c>
      <c r="E52" s="9">
        <v>39767</v>
      </c>
      <c r="F52" s="21" t="s">
        <v>296</v>
      </c>
      <c r="G52" s="21" t="s">
        <v>29</v>
      </c>
      <c r="H52" s="21" t="s">
        <v>29</v>
      </c>
      <c r="I52" s="20" t="s">
        <v>547</v>
      </c>
      <c r="J52" s="20">
        <v>2008</v>
      </c>
    </row>
    <row r="53" spans="1:10" s="1" customFormat="1" x14ac:dyDescent="0.4">
      <c r="A53" s="22">
        <v>52</v>
      </c>
      <c r="B53" s="21" t="s">
        <v>38</v>
      </c>
      <c r="C53" s="21" t="s">
        <v>39</v>
      </c>
      <c r="D53" s="21" t="s">
        <v>22</v>
      </c>
      <c r="E53" s="9">
        <v>39660</v>
      </c>
      <c r="F53" s="21" t="s">
        <v>296</v>
      </c>
      <c r="G53" s="21" t="s">
        <v>851</v>
      </c>
      <c r="H53" s="21" t="s">
        <v>40</v>
      </c>
      <c r="I53" s="20" t="s">
        <v>547</v>
      </c>
      <c r="J53" s="20">
        <v>2008</v>
      </c>
    </row>
    <row r="54" spans="1:10" x14ac:dyDescent="0.4">
      <c r="A54" s="22">
        <v>53</v>
      </c>
      <c r="B54" s="44" t="s">
        <v>46</v>
      </c>
      <c r="C54" s="8" t="s">
        <v>44</v>
      </c>
      <c r="D54" s="8" t="s">
        <v>11</v>
      </c>
      <c r="E54" s="9">
        <v>39660</v>
      </c>
      <c r="F54" s="8" t="s">
        <v>296</v>
      </c>
      <c r="G54" s="8" t="s">
        <v>43</v>
      </c>
      <c r="H54" s="25" t="s">
        <v>12</v>
      </c>
      <c r="I54" s="82" t="s">
        <v>547</v>
      </c>
      <c r="J54" s="22">
        <v>2008</v>
      </c>
    </row>
    <row r="55" spans="1:10" x14ac:dyDescent="0.4">
      <c r="A55" s="22">
        <v>54</v>
      </c>
      <c r="B55" s="44" t="s">
        <v>43</v>
      </c>
      <c r="C55" s="8" t="s">
        <v>44</v>
      </c>
      <c r="D55" s="8" t="s">
        <v>57</v>
      </c>
      <c r="E55" s="9">
        <v>40946</v>
      </c>
      <c r="F55" s="8" t="s">
        <v>296</v>
      </c>
      <c r="G55" s="8" t="s">
        <v>860</v>
      </c>
      <c r="H55" s="12" t="s">
        <v>46</v>
      </c>
      <c r="I55" s="82" t="s">
        <v>550</v>
      </c>
      <c r="J55" s="22">
        <v>2012</v>
      </c>
    </row>
    <row r="56" spans="1:10" ht="24.6" x14ac:dyDescent="0.4">
      <c r="A56" s="22">
        <v>55</v>
      </c>
      <c r="B56" s="41" t="s">
        <v>315</v>
      </c>
      <c r="C56" s="8" t="s">
        <v>48</v>
      </c>
      <c r="D56" s="8" t="s">
        <v>22</v>
      </c>
      <c r="E56" s="10">
        <v>39660</v>
      </c>
      <c r="F56" s="8" t="s">
        <v>296</v>
      </c>
      <c r="G56" s="8" t="s">
        <v>47</v>
      </c>
      <c r="H56" s="21" t="s">
        <v>12</v>
      </c>
      <c r="I56" s="82" t="s">
        <v>547</v>
      </c>
      <c r="J56" s="22">
        <v>2008</v>
      </c>
    </row>
    <row r="57" spans="1:10" s="1" customFormat="1" x14ac:dyDescent="0.4">
      <c r="A57" s="22">
        <v>56</v>
      </c>
      <c r="B57" s="41" t="s">
        <v>47</v>
      </c>
      <c r="C57" s="41" t="s">
        <v>48</v>
      </c>
      <c r="D57" s="41" t="s">
        <v>45</v>
      </c>
      <c r="E57" s="10">
        <v>41108</v>
      </c>
      <c r="F57" s="8" t="s">
        <v>296</v>
      </c>
      <c r="G57" s="42" t="s">
        <v>315</v>
      </c>
      <c r="H57" s="21" t="s">
        <v>12</v>
      </c>
      <c r="I57" s="82" t="s">
        <v>547</v>
      </c>
      <c r="J57" s="20">
        <v>2012</v>
      </c>
    </row>
    <row r="58" spans="1:10" s="1" customFormat="1" ht="14.4" x14ac:dyDescent="0.55000000000000004">
      <c r="A58" s="22">
        <v>57</v>
      </c>
      <c r="B58" s="8" t="s">
        <v>524</v>
      </c>
      <c r="C58" s="8" t="s">
        <v>525</v>
      </c>
      <c r="D58" s="8" t="s">
        <v>11</v>
      </c>
      <c r="E58" s="10">
        <v>41255</v>
      </c>
      <c r="F58" s="8" t="s">
        <v>296</v>
      </c>
      <c r="G58" s="8" t="s">
        <v>678</v>
      </c>
      <c r="H58" s="8" t="s">
        <v>12</v>
      </c>
      <c r="I58" s="82" t="s">
        <v>547</v>
      </c>
      <c r="J58" s="87">
        <v>2008</v>
      </c>
    </row>
    <row r="59" spans="1:10" x14ac:dyDescent="0.4">
      <c r="A59" s="22">
        <v>58</v>
      </c>
      <c r="B59" s="42" t="s">
        <v>362</v>
      </c>
      <c r="C59" s="8" t="s">
        <v>52</v>
      </c>
      <c r="D59" s="8" t="s">
        <v>22</v>
      </c>
      <c r="E59" s="9">
        <v>39660</v>
      </c>
      <c r="F59" s="8" t="s">
        <v>296</v>
      </c>
      <c r="G59" s="8" t="s">
        <v>363</v>
      </c>
      <c r="H59" s="21" t="s">
        <v>318</v>
      </c>
      <c r="I59" s="82" t="s">
        <v>547</v>
      </c>
      <c r="J59" s="22">
        <v>2008</v>
      </c>
    </row>
    <row r="60" spans="1:10" x14ac:dyDescent="0.4">
      <c r="A60" s="22">
        <v>59</v>
      </c>
      <c r="B60" s="42" t="s">
        <v>332</v>
      </c>
      <c r="C60" s="8" t="s">
        <v>54</v>
      </c>
      <c r="D60" s="8" t="s">
        <v>22</v>
      </c>
      <c r="E60" s="10">
        <v>39767</v>
      </c>
      <c r="F60" s="8" t="s">
        <v>296</v>
      </c>
      <c r="G60" s="8" t="s">
        <v>53</v>
      </c>
      <c r="H60" s="21" t="s">
        <v>331</v>
      </c>
      <c r="I60" s="82" t="s">
        <v>547</v>
      </c>
      <c r="J60" s="22">
        <v>2008</v>
      </c>
    </row>
    <row r="61" spans="1:10" s="1" customFormat="1" x14ac:dyDescent="0.4">
      <c r="A61" s="22">
        <v>60</v>
      </c>
      <c r="B61" s="42" t="s">
        <v>53</v>
      </c>
      <c r="C61" s="42" t="s">
        <v>54</v>
      </c>
      <c r="D61" s="42" t="s">
        <v>45</v>
      </c>
      <c r="E61" s="10">
        <v>39878</v>
      </c>
      <c r="F61" s="8" t="s">
        <v>296</v>
      </c>
      <c r="G61" s="8" t="s">
        <v>861</v>
      </c>
      <c r="H61" s="21" t="s">
        <v>332</v>
      </c>
      <c r="I61" s="20" t="s">
        <v>550</v>
      </c>
      <c r="J61" s="20">
        <v>2009</v>
      </c>
    </row>
    <row r="62" spans="1:10" ht="24.6" x14ac:dyDescent="0.4">
      <c r="A62" s="22">
        <v>61</v>
      </c>
      <c r="B62" s="42" t="s">
        <v>58</v>
      </c>
      <c r="C62" s="8" t="s">
        <v>56</v>
      </c>
      <c r="D62" s="8" t="s">
        <v>11</v>
      </c>
      <c r="E62" s="10">
        <v>39660</v>
      </c>
      <c r="F62" s="8" t="s">
        <v>296</v>
      </c>
      <c r="G62" s="8" t="s">
        <v>55</v>
      </c>
      <c r="H62" s="21" t="s">
        <v>12</v>
      </c>
      <c r="I62" s="82" t="s">
        <v>547</v>
      </c>
      <c r="J62" s="22">
        <v>2008</v>
      </c>
    </row>
    <row r="63" spans="1:10" s="1" customFormat="1" x14ac:dyDescent="0.4">
      <c r="A63" s="22">
        <v>62</v>
      </c>
      <c r="B63" s="42" t="s">
        <v>61</v>
      </c>
      <c r="C63" s="8" t="s">
        <v>62</v>
      </c>
      <c r="D63" s="8" t="s">
        <v>22</v>
      </c>
      <c r="E63" s="10">
        <v>39660</v>
      </c>
      <c r="F63" s="8" t="s">
        <v>296</v>
      </c>
      <c r="G63" s="8" t="s">
        <v>646</v>
      </c>
      <c r="H63" s="21" t="s">
        <v>63</v>
      </c>
      <c r="I63" s="82" t="s">
        <v>547</v>
      </c>
      <c r="J63" s="22">
        <v>2008</v>
      </c>
    </row>
    <row r="64" spans="1:10" ht="24.6" x14ac:dyDescent="0.4">
      <c r="A64" s="22">
        <v>63</v>
      </c>
      <c r="B64" s="42" t="s">
        <v>66</v>
      </c>
      <c r="C64" s="8" t="s">
        <v>364</v>
      </c>
      <c r="D64" s="8" t="s">
        <v>11</v>
      </c>
      <c r="E64" s="9">
        <v>39660</v>
      </c>
      <c r="F64" s="8" t="s">
        <v>296</v>
      </c>
      <c r="G64" s="8" t="s">
        <v>64</v>
      </c>
      <c r="H64" s="21" t="s">
        <v>12</v>
      </c>
      <c r="I64" s="82" t="s">
        <v>547</v>
      </c>
      <c r="J64" s="22">
        <v>2008</v>
      </c>
    </row>
    <row r="65" spans="1:10" ht="24.6" x14ac:dyDescent="0.4">
      <c r="A65" s="22">
        <v>64</v>
      </c>
      <c r="B65" s="42" t="s">
        <v>64</v>
      </c>
      <c r="C65" s="8" t="s">
        <v>364</v>
      </c>
      <c r="D65" s="8" t="s">
        <v>57</v>
      </c>
      <c r="E65" s="9">
        <v>39878</v>
      </c>
      <c r="F65" s="8" t="s">
        <v>296</v>
      </c>
      <c r="G65" s="8" t="s">
        <v>773</v>
      </c>
      <c r="H65" s="8" t="s">
        <v>66</v>
      </c>
      <c r="I65" s="82" t="s">
        <v>550</v>
      </c>
      <c r="J65" s="22">
        <v>2019</v>
      </c>
    </row>
    <row r="66" spans="1:10" x14ac:dyDescent="0.4">
      <c r="A66" s="22">
        <v>65</v>
      </c>
      <c r="B66" s="42" t="s">
        <v>70</v>
      </c>
      <c r="C66" s="42" t="s">
        <v>71</v>
      </c>
      <c r="D66" s="42" t="s">
        <v>22</v>
      </c>
      <c r="E66" s="9">
        <v>39878</v>
      </c>
      <c r="F66" s="8" t="s">
        <v>296</v>
      </c>
      <c r="G66" s="8" t="s">
        <v>72</v>
      </c>
      <c r="H66" s="21" t="s">
        <v>12</v>
      </c>
      <c r="I66" s="82" t="s">
        <v>547</v>
      </c>
      <c r="J66" s="22">
        <v>2009</v>
      </c>
    </row>
    <row r="67" spans="1:10" x14ac:dyDescent="0.4">
      <c r="A67" s="22">
        <v>66</v>
      </c>
      <c r="B67" s="42" t="s">
        <v>365</v>
      </c>
      <c r="C67" s="8" t="s">
        <v>78</v>
      </c>
      <c r="D67" s="8" t="s">
        <v>11</v>
      </c>
      <c r="E67" s="9">
        <v>39767</v>
      </c>
      <c r="F67" s="8" t="s">
        <v>296</v>
      </c>
      <c r="G67" s="8" t="s">
        <v>366</v>
      </c>
      <c r="H67" s="21" t="s">
        <v>12</v>
      </c>
      <c r="I67" s="82" t="s">
        <v>547</v>
      </c>
      <c r="J67" s="22">
        <v>2008</v>
      </c>
    </row>
    <row r="68" spans="1:10" ht="36.9" x14ac:dyDescent="0.4">
      <c r="A68" s="22">
        <v>67</v>
      </c>
      <c r="B68" s="42" t="s">
        <v>88</v>
      </c>
      <c r="C68" s="8" t="s">
        <v>367</v>
      </c>
      <c r="D68" s="8" t="s">
        <v>11</v>
      </c>
      <c r="E68" s="9">
        <v>39660</v>
      </c>
      <c r="F68" s="8" t="s">
        <v>296</v>
      </c>
      <c r="G68" s="8" t="s">
        <v>86</v>
      </c>
      <c r="H68" s="21" t="s">
        <v>368</v>
      </c>
      <c r="I68" s="82" t="s">
        <v>547</v>
      </c>
      <c r="J68" s="22">
        <v>2008</v>
      </c>
    </row>
    <row r="69" spans="1:10" s="1" customFormat="1" ht="24.6" x14ac:dyDescent="0.4">
      <c r="A69" s="22">
        <v>68</v>
      </c>
      <c r="B69" s="97" t="s">
        <v>86</v>
      </c>
      <c r="C69" s="97" t="s">
        <v>87</v>
      </c>
      <c r="D69" s="97" t="s">
        <v>57</v>
      </c>
      <c r="E69" s="89">
        <v>39767</v>
      </c>
      <c r="F69" s="18" t="s">
        <v>296</v>
      </c>
      <c r="G69" s="32" t="s">
        <v>799</v>
      </c>
      <c r="H69" s="32" t="s">
        <v>88</v>
      </c>
      <c r="I69" s="91" t="s">
        <v>550</v>
      </c>
      <c r="J69" s="91">
        <v>2008</v>
      </c>
    </row>
    <row r="70" spans="1:10" s="1" customFormat="1" ht="24.6" x14ac:dyDescent="0.4">
      <c r="A70" s="22">
        <v>69</v>
      </c>
      <c r="B70" s="97" t="s">
        <v>345</v>
      </c>
      <c r="C70" s="97" t="s">
        <v>92</v>
      </c>
      <c r="D70" s="97" t="s">
        <v>22</v>
      </c>
      <c r="E70" s="89">
        <v>39660</v>
      </c>
      <c r="F70" s="18" t="s">
        <v>296</v>
      </c>
      <c r="G70" s="32" t="s">
        <v>864</v>
      </c>
      <c r="H70" s="32" t="s">
        <v>93</v>
      </c>
      <c r="I70" s="20" t="s">
        <v>547</v>
      </c>
      <c r="J70" s="20">
        <v>2008</v>
      </c>
    </row>
    <row r="71" spans="1:10" s="1" customFormat="1" ht="36.9" x14ac:dyDescent="0.4">
      <c r="A71" s="22">
        <v>70</v>
      </c>
      <c r="B71" s="19" t="s">
        <v>817</v>
      </c>
      <c r="C71" s="19" t="s">
        <v>824</v>
      </c>
      <c r="D71" s="19" t="s">
        <v>57</v>
      </c>
      <c r="E71" s="94">
        <v>44939</v>
      </c>
      <c r="F71" s="19" t="s">
        <v>296</v>
      </c>
      <c r="G71" s="19" t="s">
        <v>816</v>
      </c>
      <c r="H71" s="19" t="s">
        <v>94</v>
      </c>
      <c r="I71" s="26" t="s">
        <v>547</v>
      </c>
      <c r="J71" s="20">
        <v>2021</v>
      </c>
    </row>
    <row r="72" spans="1:10" s="1" customFormat="1" ht="24.6" x14ac:dyDescent="0.4">
      <c r="A72" s="22">
        <v>71</v>
      </c>
      <c r="B72" s="19" t="s">
        <v>820</v>
      </c>
      <c r="C72" s="19" t="s">
        <v>836</v>
      </c>
      <c r="D72" s="19" t="s">
        <v>57</v>
      </c>
      <c r="E72" s="94">
        <v>44939</v>
      </c>
      <c r="F72" s="19" t="s">
        <v>296</v>
      </c>
      <c r="G72" s="19" t="s">
        <v>825</v>
      </c>
      <c r="H72" s="19" t="s">
        <v>100</v>
      </c>
      <c r="I72" s="26" t="s">
        <v>547</v>
      </c>
      <c r="J72" s="20">
        <v>2021</v>
      </c>
    </row>
    <row r="73" spans="1:10" s="1" customFormat="1" ht="24.6" x14ac:dyDescent="0.4">
      <c r="A73" s="22">
        <v>72</v>
      </c>
      <c r="B73" s="19" t="s">
        <v>821</v>
      </c>
      <c r="C73" s="19" t="s">
        <v>837</v>
      </c>
      <c r="D73" s="19" t="s">
        <v>57</v>
      </c>
      <c r="E73" s="94">
        <v>44939</v>
      </c>
      <c r="F73" s="19" t="s">
        <v>296</v>
      </c>
      <c r="G73" s="19" t="s">
        <v>826</v>
      </c>
      <c r="H73" s="19" t="s">
        <v>100</v>
      </c>
      <c r="I73" s="26" t="s">
        <v>547</v>
      </c>
      <c r="J73" s="20">
        <v>2021</v>
      </c>
    </row>
    <row r="74" spans="1:10" s="1" customFormat="1" ht="36.9" x14ac:dyDescent="0.4">
      <c r="A74" s="22">
        <v>73</v>
      </c>
      <c r="B74" s="19" t="s">
        <v>822</v>
      </c>
      <c r="C74" s="19" t="s">
        <v>831</v>
      </c>
      <c r="D74" s="19" t="s">
        <v>57</v>
      </c>
      <c r="E74" s="94">
        <v>44939</v>
      </c>
      <c r="F74" s="19" t="s">
        <v>296</v>
      </c>
      <c r="G74" s="19" t="s">
        <v>828</v>
      </c>
      <c r="H74" s="19" t="s">
        <v>103</v>
      </c>
      <c r="I74" s="26" t="s">
        <v>547</v>
      </c>
      <c r="J74" s="20">
        <v>2021</v>
      </c>
    </row>
    <row r="75" spans="1:10" s="1" customFormat="1" ht="24.6" x14ac:dyDescent="0.4">
      <c r="A75" s="22">
        <v>74</v>
      </c>
      <c r="B75" s="19" t="s">
        <v>823</v>
      </c>
      <c r="C75" s="19" t="s">
        <v>838</v>
      </c>
      <c r="D75" s="19" t="s">
        <v>57</v>
      </c>
      <c r="E75" s="94">
        <v>44939</v>
      </c>
      <c r="F75" s="19" t="s">
        <v>296</v>
      </c>
      <c r="G75" s="19" t="s">
        <v>829</v>
      </c>
      <c r="H75" s="19" t="s">
        <v>103</v>
      </c>
      <c r="I75" s="26" t="s">
        <v>547</v>
      </c>
      <c r="J75" s="20">
        <v>2021</v>
      </c>
    </row>
    <row r="76" spans="1:10" s="1" customFormat="1" ht="24.6" x14ac:dyDescent="0.4">
      <c r="A76" s="22">
        <v>75</v>
      </c>
      <c r="B76" s="97" t="s">
        <v>94</v>
      </c>
      <c r="C76" s="97" t="s">
        <v>95</v>
      </c>
      <c r="D76" s="97" t="s">
        <v>22</v>
      </c>
      <c r="E76" s="89">
        <v>39660</v>
      </c>
      <c r="F76" s="18" t="s">
        <v>296</v>
      </c>
      <c r="G76" s="19" t="s">
        <v>817</v>
      </c>
      <c r="H76" s="32" t="s">
        <v>96</v>
      </c>
      <c r="I76" s="20" t="s">
        <v>547</v>
      </c>
      <c r="J76" s="20">
        <v>2008</v>
      </c>
    </row>
    <row r="77" spans="1:10" s="1" customFormat="1" ht="24.6" x14ac:dyDescent="0.4">
      <c r="A77" s="22">
        <v>76</v>
      </c>
      <c r="B77" s="97" t="s">
        <v>100</v>
      </c>
      <c r="C77" s="97" t="s">
        <v>101</v>
      </c>
      <c r="D77" s="97" t="s">
        <v>22</v>
      </c>
      <c r="E77" s="89">
        <v>39660</v>
      </c>
      <c r="F77" s="18" t="s">
        <v>296</v>
      </c>
      <c r="G77" s="19" t="s">
        <v>847</v>
      </c>
      <c r="H77" s="32" t="s">
        <v>102</v>
      </c>
      <c r="I77" s="20" t="s">
        <v>547</v>
      </c>
      <c r="J77" s="20">
        <v>2008</v>
      </c>
    </row>
    <row r="78" spans="1:10" s="1" customFormat="1" ht="36.9" x14ac:dyDescent="0.4">
      <c r="A78" s="22">
        <v>77</v>
      </c>
      <c r="B78" s="97" t="s">
        <v>103</v>
      </c>
      <c r="C78" s="97" t="s">
        <v>104</v>
      </c>
      <c r="D78" s="97" t="s">
        <v>22</v>
      </c>
      <c r="E78" s="89">
        <v>39660</v>
      </c>
      <c r="F78" s="18" t="s">
        <v>296</v>
      </c>
      <c r="G78" s="19" t="s">
        <v>848</v>
      </c>
      <c r="H78" s="32" t="s">
        <v>105</v>
      </c>
      <c r="I78" s="20" t="s">
        <v>547</v>
      </c>
      <c r="J78" s="20">
        <v>2008</v>
      </c>
    </row>
    <row r="79" spans="1:10" x14ac:dyDescent="0.4">
      <c r="A79" s="22">
        <v>78</v>
      </c>
      <c r="B79" s="19" t="s">
        <v>355</v>
      </c>
      <c r="C79" s="19" t="s">
        <v>107</v>
      </c>
      <c r="D79" s="19" t="s">
        <v>22</v>
      </c>
      <c r="E79" s="94">
        <v>39660</v>
      </c>
      <c r="F79" s="19" t="s">
        <v>296</v>
      </c>
      <c r="G79" s="19" t="s">
        <v>369</v>
      </c>
      <c r="H79" s="19" t="s">
        <v>354</v>
      </c>
      <c r="I79" s="26" t="s">
        <v>547</v>
      </c>
      <c r="J79" s="22">
        <v>2008</v>
      </c>
    </row>
    <row r="80" spans="1:10" x14ac:dyDescent="0.4">
      <c r="A80" s="22">
        <v>79</v>
      </c>
      <c r="B80" s="103" t="s">
        <v>370</v>
      </c>
      <c r="C80" s="99" t="s">
        <v>107</v>
      </c>
      <c r="D80" s="104" t="s">
        <v>45</v>
      </c>
      <c r="E80" s="105">
        <v>39878</v>
      </c>
      <c r="F80" s="99" t="s">
        <v>296</v>
      </c>
      <c r="G80" s="99" t="s">
        <v>106</v>
      </c>
      <c r="H80" s="101" t="s">
        <v>369</v>
      </c>
      <c r="I80" s="102" t="s">
        <v>550</v>
      </c>
      <c r="J80" s="98">
        <v>2009</v>
      </c>
    </row>
    <row r="81" spans="1:10" ht="24.6" x14ac:dyDescent="0.4">
      <c r="A81" s="22">
        <v>80</v>
      </c>
      <c r="B81" s="41" t="s">
        <v>109</v>
      </c>
      <c r="C81" s="8" t="s">
        <v>110</v>
      </c>
      <c r="D81" s="13" t="s">
        <v>22</v>
      </c>
      <c r="E81" s="14">
        <v>39660</v>
      </c>
      <c r="F81" s="8" t="s">
        <v>296</v>
      </c>
      <c r="G81" s="8" t="s">
        <v>770</v>
      </c>
      <c r="H81" s="21" t="s">
        <v>12</v>
      </c>
      <c r="I81" s="82" t="s">
        <v>547</v>
      </c>
      <c r="J81" s="22">
        <v>2008</v>
      </c>
    </row>
    <row r="82" spans="1:10" ht="24.6" x14ac:dyDescent="0.4">
      <c r="A82" s="22">
        <v>81</v>
      </c>
      <c r="B82" s="42" t="s">
        <v>127</v>
      </c>
      <c r="C82" s="8" t="s">
        <v>126</v>
      </c>
      <c r="D82" s="8" t="s">
        <v>11</v>
      </c>
      <c r="E82" s="9">
        <v>39660</v>
      </c>
      <c r="F82" s="8" t="s">
        <v>296</v>
      </c>
      <c r="G82" s="8" t="s">
        <v>125</v>
      </c>
      <c r="H82" s="21" t="s">
        <v>12</v>
      </c>
      <c r="I82" s="82" t="s">
        <v>547</v>
      </c>
      <c r="J82" s="22">
        <v>2008</v>
      </c>
    </row>
    <row r="83" spans="1:10" ht="24.6" x14ac:dyDescent="0.4">
      <c r="A83" s="22">
        <v>82</v>
      </c>
      <c r="B83" s="42" t="s">
        <v>125</v>
      </c>
      <c r="C83" s="8" t="s">
        <v>126</v>
      </c>
      <c r="D83" s="8" t="s">
        <v>57</v>
      </c>
      <c r="E83" s="9">
        <v>39767</v>
      </c>
      <c r="F83" s="8" t="s">
        <v>296</v>
      </c>
      <c r="G83" s="8" t="s">
        <v>768</v>
      </c>
      <c r="H83" s="21" t="s">
        <v>12</v>
      </c>
      <c r="I83" s="82" t="s">
        <v>550</v>
      </c>
      <c r="J83" s="22">
        <v>2008</v>
      </c>
    </row>
    <row r="84" spans="1:10" ht="24.6" x14ac:dyDescent="0.4">
      <c r="A84" s="22">
        <v>83</v>
      </c>
      <c r="B84" s="42" t="s">
        <v>15</v>
      </c>
      <c r="C84" s="42" t="s">
        <v>16</v>
      </c>
      <c r="D84" s="42" t="s">
        <v>11</v>
      </c>
      <c r="E84" s="9">
        <v>37651</v>
      </c>
      <c r="F84" s="42" t="s">
        <v>296</v>
      </c>
      <c r="G84" s="8" t="s">
        <v>660</v>
      </c>
      <c r="H84" s="21" t="s">
        <v>12</v>
      </c>
      <c r="I84" s="82" t="s">
        <v>544</v>
      </c>
      <c r="J84" s="22">
        <v>2003</v>
      </c>
    </row>
    <row r="85" spans="1:10" x14ac:dyDescent="0.4">
      <c r="A85" s="22">
        <v>84</v>
      </c>
      <c r="B85" s="40" t="s">
        <v>371</v>
      </c>
      <c r="C85" s="6" t="s">
        <v>295</v>
      </c>
      <c r="D85" s="6" t="s">
        <v>11</v>
      </c>
      <c r="E85" s="7">
        <v>35174</v>
      </c>
      <c r="F85" s="6" t="s">
        <v>296</v>
      </c>
      <c r="G85" s="6" t="s">
        <v>372</v>
      </c>
      <c r="H85" s="23" t="s">
        <v>12</v>
      </c>
      <c r="I85" s="84" t="s">
        <v>544</v>
      </c>
      <c r="J85" s="22">
        <v>1996</v>
      </c>
    </row>
    <row r="86" spans="1:10" ht="36.9" x14ac:dyDescent="0.4">
      <c r="A86" s="22">
        <v>85</v>
      </c>
      <c r="B86" s="41" t="s">
        <v>373</v>
      </c>
      <c r="C86" s="8" t="s">
        <v>295</v>
      </c>
      <c r="D86" s="8" t="s">
        <v>22</v>
      </c>
      <c r="E86" s="9">
        <v>37862</v>
      </c>
      <c r="F86" s="8" t="s">
        <v>296</v>
      </c>
      <c r="G86" s="8" t="s">
        <v>513</v>
      </c>
      <c r="H86" s="21" t="s">
        <v>374</v>
      </c>
      <c r="I86" s="82" t="s">
        <v>546</v>
      </c>
      <c r="J86" s="22">
        <v>2003</v>
      </c>
    </row>
    <row r="87" spans="1:10" x14ac:dyDescent="0.4">
      <c r="A87" s="22">
        <v>86</v>
      </c>
      <c r="B87" s="41" t="s">
        <v>375</v>
      </c>
      <c r="C87" s="8" t="s">
        <v>376</v>
      </c>
      <c r="D87" s="8" t="s">
        <v>11</v>
      </c>
      <c r="E87" s="9">
        <v>36641</v>
      </c>
      <c r="F87" s="8" t="s">
        <v>296</v>
      </c>
      <c r="G87" s="8" t="s">
        <v>377</v>
      </c>
      <c r="H87" s="21" t="s">
        <v>12</v>
      </c>
      <c r="I87" s="82" t="s">
        <v>544</v>
      </c>
      <c r="J87" s="22">
        <v>2000</v>
      </c>
    </row>
    <row r="88" spans="1:10" x14ac:dyDescent="0.4">
      <c r="A88" s="22">
        <v>87</v>
      </c>
      <c r="B88" s="41" t="s">
        <v>378</v>
      </c>
      <c r="C88" s="8" t="s">
        <v>151</v>
      </c>
      <c r="D88" s="8" t="s">
        <v>11</v>
      </c>
      <c r="E88" s="9">
        <v>36641</v>
      </c>
      <c r="F88" s="8" t="s">
        <v>296</v>
      </c>
      <c r="G88" s="8" t="s">
        <v>379</v>
      </c>
      <c r="H88" s="21" t="s">
        <v>12</v>
      </c>
      <c r="I88" s="82" t="s">
        <v>544</v>
      </c>
      <c r="J88" s="22">
        <v>2000</v>
      </c>
    </row>
    <row r="89" spans="1:10" x14ac:dyDescent="0.4">
      <c r="A89" s="22">
        <v>88</v>
      </c>
      <c r="B89" s="41" t="s">
        <v>379</v>
      </c>
      <c r="C89" s="8" t="s">
        <v>151</v>
      </c>
      <c r="D89" s="8" t="s">
        <v>22</v>
      </c>
      <c r="E89" s="9">
        <v>38215</v>
      </c>
      <c r="F89" s="8" t="s">
        <v>296</v>
      </c>
      <c r="G89" s="8" t="s">
        <v>150</v>
      </c>
      <c r="H89" s="21" t="s">
        <v>378</v>
      </c>
      <c r="I89" s="82" t="s">
        <v>546</v>
      </c>
      <c r="J89" s="22">
        <v>2004</v>
      </c>
    </row>
    <row r="90" spans="1:10" x14ac:dyDescent="0.4">
      <c r="A90" s="22">
        <v>89</v>
      </c>
      <c r="B90" s="40" t="s">
        <v>380</v>
      </c>
      <c r="C90" s="6" t="s">
        <v>381</v>
      </c>
      <c r="D90" s="6" t="s">
        <v>11</v>
      </c>
      <c r="E90" s="7">
        <v>35174</v>
      </c>
      <c r="F90" s="6" t="s">
        <v>296</v>
      </c>
      <c r="G90" s="6" t="s">
        <v>382</v>
      </c>
      <c r="H90" s="23" t="s">
        <v>12</v>
      </c>
      <c r="I90" s="82" t="s">
        <v>544</v>
      </c>
      <c r="J90" s="22">
        <v>1996</v>
      </c>
    </row>
    <row r="91" spans="1:10" x14ac:dyDescent="0.4">
      <c r="A91" s="22">
        <v>90</v>
      </c>
      <c r="B91" s="41" t="s">
        <v>382</v>
      </c>
      <c r="C91" s="8" t="s">
        <v>381</v>
      </c>
      <c r="D91" s="8" t="s">
        <v>22</v>
      </c>
      <c r="E91" s="9">
        <v>37785</v>
      </c>
      <c r="F91" s="8" t="s">
        <v>296</v>
      </c>
      <c r="G91" s="8" t="s">
        <v>383</v>
      </c>
      <c r="H91" s="21" t="s">
        <v>380</v>
      </c>
      <c r="I91" s="82" t="s">
        <v>546</v>
      </c>
      <c r="J91" s="22">
        <v>2003</v>
      </c>
    </row>
    <row r="92" spans="1:10" x14ac:dyDescent="0.4">
      <c r="A92" s="22">
        <v>91</v>
      </c>
      <c r="B92" s="40" t="s">
        <v>384</v>
      </c>
      <c r="C92" s="6" t="s">
        <v>385</v>
      </c>
      <c r="D92" s="6" t="s">
        <v>11</v>
      </c>
      <c r="E92" s="7">
        <v>35174</v>
      </c>
      <c r="F92" s="6" t="s">
        <v>296</v>
      </c>
      <c r="G92" s="6" t="s">
        <v>386</v>
      </c>
      <c r="H92" s="23" t="s">
        <v>12</v>
      </c>
      <c r="I92" s="82" t="s">
        <v>544</v>
      </c>
      <c r="J92" s="22">
        <v>1996</v>
      </c>
    </row>
    <row r="93" spans="1:10" x14ac:dyDescent="0.4">
      <c r="A93" s="22">
        <v>92</v>
      </c>
      <c r="B93" s="41" t="s">
        <v>386</v>
      </c>
      <c r="C93" s="8" t="s">
        <v>385</v>
      </c>
      <c r="D93" s="8" t="s">
        <v>22</v>
      </c>
      <c r="E93" s="9">
        <v>37785</v>
      </c>
      <c r="F93" s="8" t="s">
        <v>296</v>
      </c>
      <c r="G93" s="8" t="s">
        <v>387</v>
      </c>
      <c r="H93" s="21" t="s">
        <v>384</v>
      </c>
      <c r="I93" s="82" t="s">
        <v>546</v>
      </c>
      <c r="J93" s="22">
        <v>2003</v>
      </c>
    </row>
    <row r="94" spans="1:10" x14ac:dyDescent="0.4">
      <c r="A94" s="22">
        <v>93</v>
      </c>
      <c r="B94" s="41" t="s">
        <v>146</v>
      </c>
      <c r="C94" s="8" t="s">
        <v>145</v>
      </c>
      <c r="D94" s="8" t="s">
        <v>11</v>
      </c>
      <c r="E94" s="9">
        <v>36404</v>
      </c>
      <c r="F94" s="8" t="s">
        <v>296</v>
      </c>
      <c r="G94" s="8" t="s">
        <v>144</v>
      </c>
      <c r="H94" s="21" t="s">
        <v>12</v>
      </c>
      <c r="I94" s="82" t="s">
        <v>544</v>
      </c>
      <c r="J94" s="22">
        <v>1999</v>
      </c>
    </row>
    <row r="95" spans="1:10" x14ac:dyDescent="0.4">
      <c r="A95" s="22">
        <v>94</v>
      </c>
      <c r="B95" s="40" t="s">
        <v>508</v>
      </c>
      <c r="C95" s="6" t="s">
        <v>388</v>
      </c>
      <c r="D95" s="6" t="s">
        <v>11</v>
      </c>
      <c r="E95" s="7">
        <v>35174</v>
      </c>
      <c r="F95" s="6" t="s">
        <v>296</v>
      </c>
      <c r="G95" s="6" t="s">
        <v>387</v>
      </c>
      <c r="H95" s="23" t="s">
        <v>12</v>
      </c>
      <c r="I95" s="82" t="s">
        <v>544</v>
      </c>
      <c r="J95" s="22">
        <v>1996</v>
      </c>
    </row>
    <row r="96" spans="1:10" ht="24.6" x14ac:dyDescent="0.4">
      <c r="A96" s="22">
        <v>95</v>
      </c>
      <c r="B96" s="40" t="s">
        <v>389</v>
      </c>
      <c r="C96" s="6" t="s">
        <v>390</v>
      </c>
      <c r="D96" s="6" t="s">
        <v>11</v>
      </c>
      <c r="E96" s="7">
        <v>35174</v>
      </c>
      <c r="F96" s="6" t="s">
        <v>296</v>
      </c>
      <c r="G96" s="6" t="s">
        <v>391</v>
      </c>
      <c r="H96" s="23" t="s">
        <v>392</v>
      </c>
      <c r="I96" s="82" t="s">
        <v>544</v>
      </c>
      <c r="J96" s="22">
        <v>1996</v>
      </c>
    </row>
    <row r="97" spans="1:10" x14ac:dyDescent="0.4">
      <c r="A97" s="22">
        <v>96</v>
      </c>
      <c r="B97" s="41" t="s">
        <v>391</v>
      </c>
      <c r="C97" s="8" t="s">
        <v>390</v>
      </c>
      <c r="D97" s="8" t="s">
        <v>22</v>
      </c>
      <c r="E97" s="9">
        <v>38492</v>
      </c>
      <c r="F97" s="8" t="s">
        <v>296</v>
      </c>
      <c r="G97" s="8" t="s">
        <v>393</v>
      </c>
      <c r="H97" s="21" t="s">
        <v>389</v>
      </c>
      <c r="I97" s="82" t="s">
        <v>544</v>
      </c>
      <c r="J97" s="22">
        <v>2005</v>
      </c>
    </row>
    <row r="98" spans="1:10" ht="24.6" x14ac:dyDescent="0.4">
      <c r="A98" s="22">
        <v>97</v>
      </c>
      <c r="B98" s="40" t="s">
        <v>394</v>
      </c>
      <c r="C98" s="6" t="s">
        <v>395</v>
      </c>
      <c r="D98" s="6" t="s">
        <v>11</v>
      </c>
      <c r="E98" s="7">
        <v>35174</v>
      </c>
      <c r="F98" s="6" t="s">
        <v>296</v>
      </c>
      <c r="G98" s="6" t="s">
        <v>396</v>
      </c>
      <c r="H98" s="23" t="s">
        <v>12</v>
      </c>
      <c r="I98" s="82" t="s">
        <v>544</v>
      </c>
      <c r="J98" s="22">
        <v>1996</v>
      </c>
    </row>
    <row r="99" spans="1:10" ht="24.6" x14ac:dyDescent="0.4">
      <c r="A99" s="22">
        <v>98</v>
      </c>
      <c r="B99" s="41" t="s">
        <v>396</v>
      </c>
      <c r="C99" s="8" t="s">
        <v>395</v>
      </c>
      <c r="D99" s="8" t="s">
        <v>22</v>
      </c>
      <c r="E99" s="9">
        <v>39213</v>
      </c>
      <c r="F99" s="8" t="s">
        <v>296</v>
      </c>
      <c r="G99" s="8" t="s">
        <v>397</v>
      </c>
      <c r="H99" s="21" t="s">
        <v>12</v>
      </c>
      <c r="I99" s="82" t="s">
        <v>546</v>
      </c>
      <c r="J99" s="22">
        <v>2007</v>
      </c>
    </row>
    <row r="100" spans="1:10" x14ac:dyDescent="0.4">
      <c r="A100" s="22">
        <v>99</v>
      </c>
      <c r="B100" s="40" t="s">
        <v>398</v>
      </c>
      <c r="C100" s="6" t="s">
        <v>149</v>
      </c>
      <c r="D100" s="6" t="s">
        <v>11</v>
      </c>
      <c r="E100" s="7">
        <v>35174</v>
      </c>
      <c r="F100" s="6" t="s">
        <v>296</v>
      </c>
      <c r="G100" s="6" t="s">
        <v>399</v>
      </c>
      <c r="H100" s="23" t="s">
        <v>12</v>
      </c>
      <c r="I100" s="82" t="s">
        <v>544</v>
      </c>
      <c r="J100" s="22">
        <v>1996</v>
      </c>
    </row>
    <row r="101" spans="1:10" x14ac:dyDescent="0.4">
      <c r="A101" s="22">
        <v>100</v>
      </c>
      <c r="B101" s="41" t="s">
        <v>399</v>
      </c>
      <c r="C101" s="8" t="s">
        <v>149</v>
      </c>
      <c r="D101" s="8" t="s">
        <v>22</v>
      </c>
      <c r="E101" s="9">
        <v>38894</v>
      </c>
      <c r="F101" s="8" t="s">
        <v>296</v>
      </c>
      <c r="G101" s="8" t="s">
        <v>148</v>
      </c>
      <c r="H101" s="21" t="s">
        <v>398</v>
      </c>
      <c r="I101" s="82" t="s">
        <v>546</v>
      </c>
      <c r="J101" s="22">
        <v>2006</v>
      </c>
    </row>
    <row r="102" spans="1:10" ht="24.6" x14ac:dyDescent="0.4">
      <c r="A102" s="22">
        <v>101</v>
      </c>
      <c r="B102" s="42" t="s">
        <v>383</v>
      </c>
      <c r="C102" s="8" t="s">
        <v>142</v>
      </c>
      <c r="D102" s="8" t="s">
        <v>19</v>
      </c>
      <c r="E102" s="9">
        <v>39660</v>
      </c>
      <c r="F102" s="8" t="s">
        <v>296</v>
      </c>
      <c r="G102" s="8" t="s">
        <v>511</v>
      </c>
      <c r="H102" s="21" t="s">
        <v>509</v>
      </c>
      <c r="I102" s="82" t="s">
        <v>547</v>
      </c>
      <c r="J102" s="22">
        <v>2008</v>
      </c>
    </row>
    <row r="103" spans="1:10" ht="24.6" x14ac:dyDescent="0.4">
      <c r="A103" s="22">
        <v>102</v>
      </c>
      <c r="B103" s="42" t="s">
        <v>393</v>
      </c>
      <c r="C103" s="8" t="s">
        <v>147</v>
      </c>
      <c r="D103" s="8" t="s">
        <v>19</v>
      </c>
      <c r="E103" s="9">
        <v>39660</v>
      </c>
      <c r="F103" s="8" t="s">
        <v>296</v>
      </c>
      <c r="G103" s="8" t="s">
        <v>400</v>
      </c>
      <c r="H103" s="21" t="s">
        <v>510</v>
      </c>
      <c r="I103" s="82" t="s">
        <v>547</v>
      </c>
      <c r="J103" s="22">
        <v>2008</v>
      </c>
    </row>
    <row r="104" spans="1:10" x14ac:dyDescent="0.4">
      <c r="A104" s="22">
        <v>103</v>
      </c>
      <c r="B104" s="40" t="s">
        <v>154</v>
      </c>
      <c r="C104" s="6" t="s">
        <v>153</v>
      </c>
      <c r="D104" s="6" t="s">
        <v>11</v>
      </c>
      <c r="E104" s="7">
        <v>35592</v>
      </c>
      <c r="F104" s="6" t="s">
        <v>296</v>
      </c>
      <c r="G104" s="6" t="s">
        <v>152</v>
      </c>
      <c r="H104" s="23" t="s">
        <v>523</v>
      </c>
      <c r="I104" s="82" t="s">
        <v>544</v>
      </c>
      <c r="J104" s="22">
        <v>1997</v>
      </c>
    </row>
    <row r="105" spans="1:10" x14ac:dyDescent="0.4">
      <c r="A105" s="22">
        <v>104</v>
      </c>
      <c r="B105" s="40" t="s">
        <v>152</v>
      </c>
      <c r="C105" s="5" t="s">
        <v>153</v>
      </c>
      <c r="D105" s="5" t="s">
        <v>22</v>
      </c>
      <c r="E105" s="7">
        <v>38182</v>
      </c>
      <c r="F105" s="5" t="s">
        <v>296</v>
      </c>
      <c r="G105" s="6" t="s">
        <v>519</v>
      </c>
      <c r="H105" s="24" t="s">
        <v>154</v>
      </c>
      <c r="I105" s="82" t="s">
        <v>546</v>
      </c>
      <c r="J105" s="22">
        <v>2004</v>
      </c>
    </row>
    <row r="106" spans="1:10" x14ac:dyDescent="0.4">
      <c r="A106" s="22">
        <v>105</v>
      </c>
      <c r="B106" s="41" t="s">
        <v>401</v>
      </c>
      <c r="C106" s="8" t="s">
        <v>402</v>
      </c>
      <c r="D106" s="8" t="s">
        <v>11</v>
      </c>
      <c r="E106" s="9">
        <v>36620</v>
      </c>
      <c r="F106" s="8" t="s">
        <v>296</v>
      </c>
      <c r="G106" s="6" t="s">
        <v>529</v>
      </c>
      <c r="H106" s="24" t="s">
        <v>12</v>
      </c>
      <c r="I106" s="82" t="s">
        <v>544</v>
      </c>
      <c r="J106" s="22">
        <v>2000</v>
      </c>
    </row>
    <row r="107" spans="1:10" ht="36.9" x14ac:dyDescent="0.4">
      <c r="A107" s="22">
        <v>106</v>
      </c>
      <c r="B107" s="40" t="s">
        <v>403</v>
      </c>
      <c r="C107" s="6" t="s">
        <v>295</v>
      </c>
      <c r="D107" s="6" t="s">
        <v>11</v>
      </c>
      <c r="E107" s="7">
        <v>35174</v>
      </c>
      <c r="F107" s="6" t="s">
        <v>296</v>
      </c>
      <c r="G107" s="6" t="s">
        <v>514</v>
      </c>
      <c r="H107" s="23" t="s">
        <v>12</v>
      </c>
      <c r="I107" s="82" t="s">
        <v>544</v>
      </c>
      <c r="J107" s="22">
        <v>1996</v>
      </c>
    </row>
    <row r="108" spans="1:10" ht="24.6" x14ac:dyDescent="0.4">
      <c r="A108" s="22">
        <v>107</v>
      </c>
      <c r="B108" s="40" t="s">
        <v>404</v>
      </c>
      <c r="C108" s="6" t="s">
        <v>169</v>
      </c>
      <c r="D108" s="6" t="s">
        <v>11</v>
      </c>
      <c r="E108" s="7">
        <v>35174</v>
      </c>
      <c r="F108" s="6" t="s">
        <v>296</v>
      </c>
      <c r="G108" s="6" t="s">
        <v>405</v>
      </c>
      <c r="H108" s="23" t="s">
        <v>406</v>
      </c>
      <c r="I108" s="82" t="s">
        <v>544</v>
      </c>
      <c r="J108" s="22">
        <v>1996</v>
      </c>
    </row>
    <row r="109" spans="1:10" x14ac:dyDescent="0.4">
      <c r="A109" s="22">
        <v>108</v>
      </c>
      <c r="B109" s="41" t="s">
        <v>407</v>
      </c>
      <c r="C109" s="8" t="s">
        <v>169</v>
      </c>
      <c r="D109" s="8" t="s">
        <v>22</v>
      </c>
      <c r="E109" s="9">
        <v>37323</v>
      </c>
      <c r="F109" s="8" t="s">
        <v>296</v>
      </c>
      <c r="G109" s="8" t="s">
        <v>168</v>
      </c>
      <c r="H109" s="21" t="s">
        <v>408</v>
      </c>
      <c r="I109" s="82" t="s">
        <v>546</v>
      </c>
      <c r="J109" s="22">
        <v>2002</v>
      </c>
    </row>
    <row r="110" spans="1:10" x14ac:dyDescent="0.4">
      <c r="A110" s="22">
        <v>109</v>
      </c>
      <c r="B110" s="42" t="s">
        <v>163</v>
      </c>
      <c r="C110" s="8" t="s">
        <v>409</v>
      </c>
      <c r="D110" s="8" t="s">
        <v>11</v>
      </c>
      <c r="E110" s="10">
        <v>38442</v>
      </c>
      <c r="F110" s="8" t="s">
        <v>296</v>
      </c>
      <c r="G110" s="8" t="s">
        <v>161</v>
      </c>
      <c r="H110" s="21" t="s">
        <v>12</v>
      </c>
      <c r="I110" s="82" t="s">
        <v>544</v>
      </c>
      <c r="J110" s="22">
        <v>2005</v>
      </c>
    </row>
    <row r="111" spans="1:10" s="1" customFormat="1" x14ac:dyDescent="0.4">
      <c r="A111" s="22">
        <v>110</v>
      </c>
      <c r="B111" s="8" t="s">
        <v>155</v>
      </c>
      <c r="C111" s="8" t="s">
        <v>156</v>
      </c>
      <c r="D111" s="8" t="s">
        <v>11</v>
      </c>
      <c r="E111" s="10">
        <v>37468</v>
      </c>
      <c r="F111" s="8" t="s">
        <v>296</v>
      </c>
      <c r="G111" s="8" t="s">
        <v>637</v>
      </c>
      <c r="H111" s="21" t="s">
        <v>12</v>
      </c>
      <c r="I111" t="s">
        <v>544</v>
      </c>
      <c r="J111" s="22">
        <v>2002</v>
      </c>
    </row>
    <row r="112" spans="1:10" x14ac:dyDescent="0.4">
      <c r="A112" s="22">
        <v>111</v>
      </c>
      <c r="B112" s="43" t="s">
        <v>410</v>
      </c>
      <c r="C112" s="6" t="s">
        <v>165</v>
      </c>
      <c r="D112" s="6" t="s">
        <v>11</v>
      </c>
      <c r="E112" s="11">
        <v>35717</v>
      </c>
      <c r="F112" s="6" t="s">
        <v>296</v>
      </c>
      <c r="G112" s="6" t="s">
        <v>411</v>
      </c>
      <c r="H112" s="23" t="s">
        <v>12</v>
      </c>
      <c r="I112" s="82" t="s">
        <v>544</v>
      </c>
      <c r="J112" s="22">
        <v>1997</v>
      </c>
    </row>
    <row r="113" spans="1:10" x14ac:dyDescent="0.4">
      <c r="A113" s="22">
        <v>112</v>
      </c>
      <c r="B113" s="42" t="s">
        <v>411</v>
      </c>
      <c r="C113" s="8" t="s">
        <v>165</v>
      </c>
      <c r="D113" s="8" t="s">
        <v>22</v>
      </c>
      <c r="E113" s="10">
        <v>37323</v>
      </c>
      <c r="F113" s="8" t="s">
        <v>296</v>
      </c>
      <c r="G113" s="8" t="s">
        <v>164</v>
      </c>
      <c r="H113" s="21" t="s">
        <v>410</v>
      </c>
      <c r="I113" s="82" t="s">
        <v>546</v>
      </c>
      <c r="J113" s="22">
        <v>2002</v>
      </c>
    </row>
    <row r="114" spans="1:10" ht="24.6" x14ac:dyDescent="0.4">
      <c r="A114" s="22">
        <v>113</v>
      </c>
      <c r="B114" s="43" t="s">
        <v>414</v>
      </c>
      <c r="C114" s="6" t="s">
        <v>170</v>
      </c>
      <c r="D114" s="6" t="s">
        <v>11</v>
      </c>
      <c r="E114" s="11">
        <v>35174</v>
      </c>
      <c r="F114" s="6" t="s">
        <v>296</v>
      </c>
      <c r="G114" s="6" t="s">
        <v>412</v>
      </c>
      <c r="H114" s="23" t="s">
        <v>516</v>
      </c>
      <c r="I114" s="82" t="s">
        <v>544</v>
      </c>
      <c r="J114" s="22">
        <v>1996</v>
      </c>
    </row>
    <row r="115" spans="1:10" x14ac:dyDescent="0.4">
      <c r="A115" s="22">
        <v>114</v>
      </c>
      <c r="B115" s="42" t="s">
        <v>412</v>
      </c>
      <c r="C115" s="8" t="s">
        <v>170</v>
      </c>
      <c r="D115" s="8" t="s">
        <v>22</v>
      </c>
      <c r="E115" s="10">
        <v>37323</v>
      </c>
      <c r="F115" s="8" t="s">
        <v>296</v>
      </c>
      <c r="G115" s="8" t="s">
        <v>413</v>
      </c>
      <c r="H115" s="21" t="s">
        <v>414</v>
      </c>
      <c r="I115" s="82" t="s">
        <v>546</v>
      </c>
      <c r="J115" s="22">
        <v>2002</v>
      </c>
    </row>
    <row r="116" spans="1:10" x14ac:dyDescent="0.4">
      <c r="A116" s="22">
        <v>115</v>
      </c>
      <c r="B116" s="42" t="s">
        <v>413</v>
      </c>
      <c r="C116" s="8" t="s">
        <v>170</v>
      </c>
      <c r="D116" s="8" t="s">
        <v>19</v>
      </c>
      <c r="E116" s="10">
        <v>39878</v>
      </c>
      <c r="F116" s="8" t="s">
        <v>296</v>
      </c>
      <c r="G116" s="8" t="s">
        <v>672</v>
      </c>
      <c r="H116" s="8" t="s">
        <v>412</v>
      </c>
      <c r="I116" s="82" t="s">
        <v>547</v>
      </c>
      <c r="J116" s="22">
        <v>2009</v>
      </c>
    </row>
    <row r="117" spans="1:10" ht="36.9" x14ac:dyDescent="0.4">
      <c r="A117" s="22">
        <v>116</v>
      </c>
      <c r="B117" s="42" t="s">
        <v>415</v>
      </c>
      <c r="C117" s="8" t="s">
        <v>416</v>
      </c>
      <c r="D117" s="8" t="s">
        <v>11</v>
      </c>
      <c r="E117" s="15">
        <v>38442</v>
      </c>
      <c r="F117" s="8" t="s">
        <v>296</v>
      </c>
      <c r="G117" s="8" t="s">
        <v>417</v>
      </c>
      <c r="H117" s="21" t="s">
        <v>12</v>
      </c>
      <c r="I117" s="82" t="s">
        <v>544</v>
      </c>
      <c r="J117" s="22">
        <v>2005</v>
      </c>
    </row>
    <row r="118" spans="1:10" ht="24.6" x14ac:dyDescent="0.4">
      <c r="A118" s="22">
        <v>117</v>
      </c>
      <c r="B118" s="42" t="s">
        <v>173</v>
      </c>
      <c r="C118" s="8" t="s">
        <v>418</v>
      </c>
      <c r="D118" s="8" t="s">
        <v>11</v>
      </c>
      <c r="E118" s="10">
        <v>37141</v>
      </c>
      <c r="F118" s="8" t="s">
        <v>296</v>
      </c>
      <c r="G118" s="8" t="s">
        <v>171</v>
      </c>
      <c r="H118" s="21" t="s">
        <v>12</v>
      </c>
      <c r="I118" s="82" t="s">
        <v>544</v>
      </c>
      <c r="J118" s="22">
        <v>2001</v>
      </c>
    </row>
    <row r="119" spans="1:10" ht="24.6" x14ac:dyDescent="0.4">
      <c r="A119" s="22">
        <v>118</v>
      </c>
      <c r="B119" s="42" t="s">
        <v>419</v>
      </c>
      <c r="C119" s="8" t="s">
        <v>420</v>
      </c>
      <c r="D119" s="8" t="s">
        <v>11</v>
      </c>
      <c r="E119" s="15">
        <v>38733</v>
      </c>
      <c r="F119" s="8" t="s">
        <v>296</v>
      </c>
      <c r="G119" s="8" t="s">
        <v>12</v>
      </c>
      <c r="H119" s="21" t="s">
        <v>12</v>
      </c>
      <c r="I119" s="82" t="s">
        <v>544</v>
      </c>
      <c r="J119" s="22">
        <v>2006</v>
      </c>
    </row>
    <row r="120" spans="1:10" x14ac:dyDescent="0.4">
      <c r="A120" s="22">
        <v>119</v>
      </c>
      <c r="B120" s="42" t="s">
        <v>176</v>
      </c>
      <c r="C120" s="8" t="s">
        <v>175</v>
      </c>
      <c r="D120" s="8" t="s">
        <v>11</v>
      </c>
      <c r="E120" s="15">
        <v>38693</v>
      </c>
      <c r="F120" s="8" t="s">
        <v>296</v>
      </c>
      <c r="G120" s="8" t="s">
        <v>174</v>
      </c>
      <c r="H120" s="21" t="s">
        <v>12</v>
      </c>
      <c r="I120" s="82" t="s">
        <v>544</v>
      </c>
      <c r="J120" s="22">
        <v>2005</v>
      </c>
    </row>
    <row r="121" spans="1:10" x14ac:dyDescent="0.4">
      <c r="A121" s="22">
        <v>120</v>
      </c>
      <c r="B121" s="42" t="s">
        <v>421</v>
      </c>
      <c r="C121" s="8" t="s">
        <v>178</v>
      </c>
      <c r="D121" s="8" t="s">
        <v>422</v>
      </c>
      <c r="E121" s="15">
        <v>38831</v>
      </c>
      <c r="F121" s="8" t="s">
        <v>296</v>
      </c>
      <c r="G121" s="8" t="s">
        <v>423</v>
      </c>
      <c r="H121" s="21" t="s">
        <v>424</v>
      </c>
      <c r="I121" s="82" t="s">
        <v>544</v>
      </c>
      <c r="J121" s="22">
        <v>2006</v>
      </c>
    </row>
    <row r="122" spans="1:10" ht="24.6" x14ac:dyDescent="0.4">
      <c r="A122" s="22">
        <v>121</v>
      </c>
      <c r="B122" s="43" t="s">
        <v>426</v>
      </c>
      <c r="C122" s="6" t="s">
        <v>179</v>
      </c>
      <c r="D122" s="6" t="s">
        <v>11</v>
      </c>
      <c r="E122" s="16">
        <v>35174</v>
      </c>
      <c r="F122" s="6" t="s">
        <v>296</v>
      </c>
      <c r="G122" s="6" t="s">
        <v>11</v>
      </c>
      <c r="H122" s="23" t="s">
        <v>425</v>
      </c>
      <c r="I122" s="84" t="s">
        <v>544</v>
      </c>
      <c r="J122" s="22">
        <v>1996</v>
      </c>
    </row>
    <row r="123" spans="1:10" x14ac:dyDescent="0.4">
      <c r="A123" s="22">
        <v>122</v>
      </c>
      <c r="B123" s="42" t="s">
        <v>505</v>
      </c>
      <c r="C123" s="8" t="s">
        <v>179</v>
      </c>
      <c r="D123" s="8" t="s">
        <v>11</v>
      </c>
      <c r="E123" s="15">
        <v>37393</v>
      </c>
      <c r="F123" s="8" t="s">
        <v>296</v>
      </c>
      <c r="G123" s="8" t="s">
        <v>674</v>
      </c>
      <c r="H123" s="21" t="s">
        <v>426</v>
      </c>
      <c r="I123" s="82" t="s">
        <v>546</v>
      </c>
      <c r="J123" s="22">
        <v>2002</v>
      </c>
    </row>
    <row r="124" spans="1:10" x14ac:dyDescent="0.4">
      <c r="A124" s="22">
        <v>123</v>
      </c>
      <c r="B124" s="42" t="s">
        <v>674</v>
      </c>
      <c r="C124" s="42" t="s">
        <v>179</v>
      </c>
      <c r="D124" s="42" t="s">
        <v>19</v>
      </c>
      <c r="E124" s="15">
        <v>39878</v>
      </c>
      <c r="F124" s="8" t="s">
        <v>296</v>
      </c>
      <c r="G124" s="8" t="s">
        <v>673</v>
      </c>
      <c r="H124" s="21" t="s">
        <v>505</v>
      </c>
      <c r="I124" s="82" t="s">
        <v>547</v>
      </c>
      <c r="J124" s="22">
        <v>2009</v>
      </c>
    </row>
    <row r="125" spans="1:10" x14ac:dyDescent="0.4">
      <c r="A125" s="22">
        <v>124</v>
      </c>
      <c r="B125" s="42" t="s">
        <v>182</v>
      </c>
      <c r="C125" s="8" t="s">
        <v>181</v>
      </c>
      <c r="D125" s="8" t="s">
        <v>11</v>
      </c>
      <c r="E125" s="15">
        <v>37666</v>
      </c>
      <c r="F125" s="8" t="s">
        <v>296</v>
      </c>
      <c r="G125" s="8" t="s">
        <v>180</v>
      </c>
      <c r="H125" s="21" t="s">
        <v>12</v>
      </c>
      <c r="I125" s="82" t="s">
        <v>544</v>
      </c>
      <c r="J125" s="22">
        <v>2003</v>
      </c>
    </row>
    <row r="126" spans="1:10" ht="24.6" x14ac:dyDescent="0.4">
      <c r="A126" s="22">
        <v>125</v>
      </c>
      <c r="B126" s="43" t="s">
        <v>427</v>
      </c>
      <c r="C126" s="6" t="s">
        <v>428</v>
      </c>
      <c r="D126" s="6" t="s">
        <v>11</v>
      </c>
      <c r="E126" s="7">
        <v>35717</v>
      </c>
      <c r="F126" s="6" t="s">
        <v>296</v>
      </c>
      <c r="G126" s="6" t="s">
        <v>429</v>
      </c>
      <c r="H126" s="23" t="s">
        <v>430</v>
      </c>
      <c r="I126" s="82" t="s">
        <v>544</v>
      </c>
      <c r="J126" s="22">
        <v>1997</v>
      </c>
    </row>
    <row r="127" spans="1:10" ht="24.6" x14ac:dyDescent="0.4">
      <c r="A127" s="22">
        <v>126</v>
      </c>
      <c r="B127" s="43" t="s">
        <v>431</v>
      </c>
      <c r="C127" s="6" t="s">
        <v>432</v>
      </c>
      <c r="D127" s="6" t="s">
        <v>11</v>
      </c>
      <c r="E127" s="7">
        <v>35717</v>
      </c>
      <c r="F127" s="6" t="s">
        <v>296</v>
      </c>
      <c r="G127" s="6" t="s">
        <v>429</v>
      </c>
      <c r="H127" s="23" t="s">
        <v>430</v>
      </c>
      <c r="I127" s="82" t="s">
        <v>544</v>
      </c>
      <c r="J127" s="22">
        <v>1997</v>
      </c>
    </row>
    <row r="128" spans="1:10" ht="24.6" x14ac:dyDescent="0.4">
      <c r="A128" s="22">
        <v>127</v>
      </c>
      <c r="B128" s="43" t="s">
        <v>185</v>
      </c>
      <c r="C128" s="6" t="s">
        <v>184</v>
      </c>
      <c r="D128" s="6" t="s">
        <v>11</v>
      </c>
      <c r="E128" s="16">
        <v>35717</v>
      </c>
      <c r="F128" s="6" t="s">
        <v>296</v>
      </c>
      <c r="G128" s="6" t="s">
        <v>183</v>
      </c>
      <c r="H128" s="23" t="s">
        <v>12</v>
      </c>
      <c r="I128" s="82" t="s">
        <v>544</v>
      </c>
      <c r="J128" s="22">
        <v>1997</v>
      </c>
    </row>
    <row r="129" spans="1:10" ht="24.6" x14ac:dyDescent="0.4">
      <c r="A129" s="22">
        <v>128</v>
      </c>
      <c r="B129" s="43" t="s">
        <v>433</v>
      </c>
      <c r="C129" s="6" t="s">
        <v>186</v>
      </c>
      <c r="D129" s="6" t="s">
        <v>11</v>
      </c>
      <c r="E129" s="7">
        <v>35174</v>
      </c>
      <c r="F129" s="6" t="s">
        <v>296</v>
      </c>
      <c r="G129" s="6" t="s">
        <v>434</v>
      </c>
      <c r="H129" s="23" t="s">
        <v>435</v>
      </c>
      <c r="I129" s="84" t="s">
        <v>544</v>
      </c>
      <c r="J129" s="22">
        <v>1996</v>
      </c>
    </row>
    <row r="130" spans="1:10" ht="24.6" x14ac:dyDescent="0.4">
      <c r="A130" s="22">
        <v>129</v>
      </c>
      <c r="B130" s="42" t="s">
        <v>436</v>
      </c>
      <c r="C130" s="8" t="s">
        <v>186</v>
      </c>
      <c r="D130" s="8" t="s">
        <v>22</v>
      </c>
      <c r="E130" s="9">
        <v>39280</v>
      </c>
      <c r="F130" s="8" t="s">
        <v>296</v>
      </c>
      <c r="G130" s="8" t="s">
        <v>437</v>
      </c>
      <c r="H130" s="21" t="s">
        <v>438</v>
      </c>
      <c r="I130" s="82" t="s">
        <v>546</v>
      </c>
      <c r="J130" s="22">
        <v>2007</v>
      </c>
    </row>
    <row r="131" spans="1:10" ht="24.6" x14ac:dyDescent="0.4">
      <c r="A131" s="22">
        <v>130</v>
      </c>
      <c r="B131" s="42" t="s">
        <v>439</v>
      </c>
      <c r="C131" s="8" t="s">
        <v>440</v>
      </c>
      <c r="D131" s="8" t="s">
        <v>11</v>
      </c>
      <c r="E131" s="15">
        <v>36437</v>
      </c>
      <c r="F131" s="8" t="s">
        <v>296</v>
      </c>
      <c r="G131" s="8" t="s">
        <v>441</v>
      </c>
      <c r="H131" s="21" t="s">
        <v>12</v>
      </c>
      <c r="I131" s="82" t="s">
        <v>544</v>
      </c>
      <c r="J131" s="22">
        <v>1999</v>
      </c>
    </row>
    <row r="132" spans="1:10" x14ac:dyDescent="0.4">
      <c r="A132" s="22">
        <v>131</v>
      </c>
      <c r="B132" s="42" t="s">
        <v>189</v>
      </c>
      <c r="C132" s="8" t="s">
        <v>188</v>
      </c>
      <c r="D132" s="8" t="s">
        <v>11</v>
      </c>
      <c r="E132" s="15">
        <v>39280</v>
      </c>
      <c r="F132" s="8" t="s">
        <v>296</v>
      </c>
      <c r="G132" s="8" t="s">
        <v>187</v>
      </c>
      <c r="H132" s="21" t="s">
        <v>12</v>
      </c>
      <c r="I132" s="82" t="s">
        <v>546</v>
      </c>
      <c r="J132" s="22">
        <v>2007</v>
      </c>
    </row>
    <row r="133" spans="1:10" ht="24.6" x14ac:dyDescent="0.4">
      <c r="A133" s="22">
        <v>132</v>
      </c>
      <c r="B133" s="42" t="s">
        <v>442</v>
      </c>
      <c r="C133" s="8" t="s">
        <v>443</v>
      </c>
      <c r="D133" s="8" t="s">
        <v>11</v>
      </c>
      <c r="E133" s="15">
        <v>38814</v>
      </c>
      <c r="F133" s="8" t="s">
        <v>296</v>
      </c>
      <c r="G133" s="8" t="s">
        <v>444</v>
      </c>
      <c r="H133" s="21" t="s">
        <v>12</v>
      </c>
      <c r="I133" s="82" t="s">
        <v>544</v>
      </c>
      <c r="J133" s="22">
        <v>2006</v>
      </c>
    </row>
    <row r="134" spans="1:10" ht="49.2" x14ac:dyDescent="0.4">
      <c r="A134" s="22">
        <v>133</v>
      </c>
      <c r="B134" s="41" t="s">
        <v>424</v>
      </c>
      <c r="C134" s="8" t="s">
        <v>445</v>
      </c>
      <c r="D134" s="8" t="s">
        <v>11</v>
      </c>
      <c r="E134" s="9">
        <v>38237</v>
      </c>
      <c r="F134" s="8" t="s">
        <v>296</v>
      </c>
      <c r="G134" s="8" t="s">
        <v>512</v>
      </c>
      <c r="H134" s="21" t="s">
        <v>446</v>
      </c>
      <c r="I134" s="82" t="s">
        <v>544</v>
      </c>
      <c r="J134" s="22">
        <v>2004</v>
      </c>
    </row>
    <row r="135" spans="1:10" ht="36.9" x14ac:dyDescent="0.4">
      <c r="A135" s="22">
        <v>134</v>
      </c>
      <c r="B135" s="41" t="s">
        <v>194</v>
      </c>
      <c r="C135" s="8" t="s">
        <v>193</v>
      </c>
      <c r="D135" s="8" t="s">
        <v>11</v>
      </c>
      <c r="E135" s="9">
        <v>38954</v>
      </c>
      <c r="F135" s="8" t="s">
        <v>296</v>
      </c>
      <c r="G135" s="8" t="s">
        <v>192</v>
      </c>
      <c r="H135" s="21" t="s">
        <v>12</v>
      </c>
      <c r="I135" s="82" t="s">
        <v>544</v>
      </c>
      <c r="J135" s="22">
        <v>2006</v>
      </c>
    </row>
    <row r="136" spans="1:10" x14ac:dyDescent="0.4">
      <c r="A136" s="22">
        <v>135</v>
      </c>
      <c r="B136" s="41" t="s">
        <v>195</v>
      </c>
      <c r="C136" s="8" t="s">
        <v>760</v>
      </c>
      <c r="D136" s="8" t="s">
        <v>11</v>
      </c>
      <c r="E136" s="9">
        <v>39767</v>
      </c>
      <c r="F136" s="8" t="s">
        <v>296</v>
      </c>
      <c r="G136" s="8" t="s">
        <v>761</v>
      </c>
      <c r="H136" s="21" t="s">
        <v>12</v>
      </c>
      <c r="I136" s="82" t="s">
        <v>547</v>
      </c>
      <c r="J136" s="22">
        <v>2008</v>
      </c>
    </row>
    <row r="137" spans="1:10" ht="24.6" x14ac:dyDescent="0.4">
      <c r="A137" s="22">
        <v>136</v>
      </c>
      <c r="B137" s="41" t="s">
        <v>761</v>
      </c>
      <c r="C137" s="8" t="s">
        <v>760</v>
      </c>
      <c r="D137" s="8" t="s">
        <v>804</v>
      </c>
      <c r="E137" s="9">
        <v>43678</v>
      </c>
      <c r="F137" s="8" t="s">
        <v>296</v>
      </c>
      <c r="G137" s="8" t="s">
        <v>802</v>
      </c>
      <c r="H137" s="21" t="s">
        <v>12</v>
      </c>
      <c r="I137" s="82" t="s">
        <v>550</v>
      </c>
      <c r="J137" s="22">
        <v>2019</v>
      </c>
    </row>
    <row r="138" spans="1:10" ht="24.6" x14ac:dyDescent="0.4">
      <c r="A138" s="22">
        <v>137</v>
      </c>
      <c r="B138" s="40" t="s">
        <v>447</v>
      </c>
      <c r="C138" s="6" t="s">
        <v>198</v>
      </c>
      <c r="D138" s="6" t="s">
        <v>11</v>
      </c>
      <c r="E138" s="7">
        <v>35174</v>
      </c>
      <c r="F138" s="6" t="s">
        <v>296</v>
      </c>
      <c r="G138" s="6" t="s">
        <v>448</v>
      </c>
      <c r="H138" s="23" t="s">
        <v>449</v>
      </c>
      <c r="I138" s="82" t="s">
        <v>544</v>
      </c>
      <c r="J138" s="22">
        <v>1996</v>
      </c>
    </row>
    <row r="139" spans="1:10" ht="24.6" x14ac:dyDescent="0.4">
      <c r="A139" s="22">
        <v>138</v>
      </c>
      <c r="B139" s="41" t="s">
        <v>450</v>
      </c>
      <c r="C139" s="8" t="s">
        <v>198</v>
      </c>
      <c r="D139" s="8" t="s">
        <v>22</v>
      </c>
      <c r="E139" s="9">
        <v>38335</v>
      </c>
      <c r="F139" s="8" t="s">
        <v>296</v>
      </c>
      <c r="G139" s="8" t="s">
        <v>451</v>
      </c>
      <c r="H139" s="21" t="s">
        <v>452</v>
      </c>
      <c r="I139" s="82" t="s">
        <v>546</v>
      </c>
      <c r="J139" s="22">
        <v>2004</v>
      </c>
    </row>
    <row r="140" spans="1:10" s="1" customFormat="1" ht="24.6" x14ac:dyDescent="0.4">
      <c r="A140" s="22">
        <v>139</v>
      </c>
      <c r="B140" s="41" t="s">
        <v>201</v>
      </c>
      <c r="C140" s="8" t="s">
        <v>200</v>
      </c>
      <c r="D140" s="8" t="s">
        <v>11</v>
      </c>
      <c r="E140" s="9">
        <v>37601</v>
      </c>
      <c r="F140" s="8" t="s">
        <v>296</v>
      </c>
      <c r="G140" s="8" t="s">
        <v>199</v>
      </c>
      <c r="H140" s="8" t="s">
        <v>453</v>
      </c>
      <c r="I140" s="82" t="s">
        <v>544</v>
      </c>
      <c r="J140" s="22">
        <v>2002</v>
      </c>
    </row>
    <row r="141" spans="1:10" ht="24.6" x14ac:dyDescent="0.4">
      <c r="A141" s="22">
        <v>140</v>
      </c>
      <c r="B141" s="41" t="s">
        <v>204</v>
      </c>
      <c r="C141" s="8" t="s">
        <v>203</v>
      </c>
      <c r="D141" s="8" t="s">
        <v>11</v>
      </c>
      <c r="E141" s="9">
        <v>36672</v>
      </c>
      <c r="F141" s="8" t="s">
        <v>296</v>
      </c>
      <c r="G141" s="8" t="s">
        <v>202</v>
      </c>
      <c r="H141" s="21" t="s">
        <v>454</v>
      </c>
      <c r="I141" s="82" t="s">
        <v>544</v>
      </c>
      <c r="J141" s="22">
        <v>2000</v>
      </c>
    </row>
    <row r="142" spans="1:10" ht="24.6" x14ac:dyDescent="0.4">
      <c r="A142" s="22">
        <v>141</v>
      </c>
      <c r="B142" s="41" t="s">
        <v>207</v>
      </c>
      <c r="C142" s="8" t="s">
        <v>455</v>
      </c>
      <c r="D142" s="8" t="s">
        <v>11</v>
      </c>
      <c r="E142" s="9">
        <v>38814</v>
      </c>
      <c r="F142" s="8" t="s">
        <v>296</v>
      </c>
      <c r="G142" s="8" t="s">
        <v>205</v>
      </c>
      <c r="H142" s="21" t="s">
        <v>456</v>
      </c>
      <c r="I142" s="82" t="s">
        <v>544</v>
      </c>
      <c r="J142" s="22">
        <v>2006</v>
      </c>
    </row>
    <row r="143" spans="1:10" ht="24.6" x14ac:dyDescent="0.4">
      <c r="A143" s="22">
        <v>142</v>
      </c>
      <c r="B143" s="41" t="s">
        <v>210</v>
      </c>
      <c r="C143" s="8" t="s">
        <v>457</v>
      </c>
      <c r="D143" s="8" t="s">
        <v>11</v>
      </c>
      <c r="E143" s="9">
        <v>36437</v>
      </c>
      <c r="F143" s="8" t="s">
        <v>296</v>
      </c>
      <c r="G143" s="8" t="s">
        <v>208</v>
      </c>
      <c r="H143" s="21" t="s">
        <v>458</v>
      </c>
      <c r="I143" s="82" t="s">
        <v>544</v>
      </c>
      <c r="J143" s="22">
        <v>1999</v>
      </c>
    </row>
    <row r="144" spans="1:10" ht="24.6" x14ac:dyDescent="0.4">
      <c r="A144" s="22">
        <v>143</v>
      </c>
      <c r="B144" s="41" t="s">
        <v>213</v>
      </c>
      <c r="C144" s="8" t="s">
        <v>459</v>
      </c>
      <c r="D144" s="8" t="s">
        <v>11</v>
      </c>
      <c r="E144" s="9">
        <v>38595</v>
      </c>
      <c r="F144" s="8" t="s">
        <v>296</v>
      </c>
      <c r="G144" s="8" t="s">
        <v>211</v>
      </c>
      <c r="H144" s="21" t="s">
        <v>460</v>
      </c>
      <c r="I144" s="82" t="s">
        <v>544</v>
      </c>
      <c r="J144" s="22">
        <v>2005</v>
      </c>
    </row>
    <row r="145" spans="1:10" ht="24.6" x14ac:dyDescent="0.4">
      <c r="A145" s="22">
        <v>144</v>
      </c>
      <c r="B145" s="43" t="s">
        <v>219</v>
      </c>
      <c r="C145" s="6" t="s">
        <v>218</v>
      </c>
      <c r="D145" s="17" t="s">
        <v>11</v>
      </c>
      <c r="E145" s="7">
        <v>35815</v>
      </c>
      <c r="F145" s="6" t="s">
        <v>296</v>
      </c>
      <c r="G145" s="6" t="s">
        <v>217</v>
      </c>
      <c r="H145" s="23" t="s">
        <v>461</v>
      </c>
      <c r="I145" s="82" t="s">
        <v>544</v>
      </c>
      <c r="J145" s="22">
        <v>1998</v>
      </c>
    </row>
    <row r="146" spans="1:10" ht="24.6" x14ac:dyDescent="0.4">
      <c r="A146" s="22">
        <v>145</v>
      </c>
      <c r="B146" s="41" t="s">
        <v>222</v>
      </c>
      <c r="C146" s="8" t="s">
        <v>221</v>
      </c>
      <c r="D146" s="8" t="s">
        <v>11</v>
      </c>
      <c r="E146" s="9">
        <v>36378</v>
      </c>
      <c r="F146" s="8" t="s">
        <v>296</v>
      </c>
      <c r="G146" s="8" t="s">
        <v>220</v>
      </c>
      <c r="H146" s="21" t="s">
        <v>462</v>
      </c>
      <c r="I146" s="82" t="s">
        <v>544</v>
      </c>
      <c r="J146" s="22">
        <v>1999</v>
      </c>
    </row>
    <row r="147" spans="1:10" ht="24.6" x14ac:dyDescent="0.4">
      <c r="A147" s="22">
        <v>146</v>
      </c>
      <c r="B147" s="41" t="s">
        <v>225</v>
      </c>
      <c r="C147" s="8" t="s">
        <v>224</v>
      </c>
      <c r="D147" s="8" t="s">
        <v>11</v>
      </c>
      <c r="E147" s="9">
        <v>37862</v>
      </c>
      <c r="F147" s="8" t="s">
        <v>296</v>
      </c>
      <c r="G147" s="8" t="s">
        <v>220</v>
      </c>
      <c r="H147" s="21" t="s">
        <v>463</v>
      </c>
      <c r="I147" s="82" t="s">
        <v>544</v>
      </c>
      <c r="J147" s="22">
        <v>2003</v>
      </c>
    </row>
    <row r="148" spans="1:10" ht="24.6" x14ac:dyDescent="0.4">
      <c r="A148" s="22">
        <v>147</v>
      </c>
      <c r="B148" s="41" t="s">
        <v>228</v>
      </c>
      <c r="C148" s="8" t="s">
        <v>227</v>
      </c>
      <c r="D148" s="8" t="s">
        <v>11</v>
      </c>
      <c r="E148" s="9">
        <v>37218</v>
      </c>
      <c r="F148" s="8" t="s">
        <v>296</v>
      </c>
      <c r="G148" s="8" t="s">
        <v>226</v>
      </c>
      <c r="H148" s="21" t="s">
        <v>464</v>
      </c>
      <c r="I148" s="82" t="s">
        <v>544</v>
      </c>
      <c r="J148" s="22">
        <v>2001</v>
      </c>
    </row>
    <row r="149" spans="1:10" ht="24.6" x14ac:dyDescent="0.4">
      <c r="A149" s="22">
        <v>148</v>
      </c>
      <c r="B149" s="41" t="s">
        <v>231</v>
      </c>
      <c r="C149" s="8" t="s">
        <v>230</v>
      </c>
      <c r="D149" s="8" t="s">
        <v>11</v>
      </c>
      <c r="E149" s="9">
        <v>37218</v>
      </c>
      <c r="F149" s="8" t="s">
        <v>296</v>
      </c>
      <c r="G149" s="8" t="s">
        <v>229</v>
      </c>
      <c r="H149" s="21" t="s">
        <v>464</v>
      </c>
      <c r="I149" s="82" t="s">
        <v>544</v>
      </c>
      <c r="J149" s="22">
        <v>2001</v>
      </c>
    </row>
    <row r="150" spans="1:10" ht="36.9" x14ac:dyDescent="0.4">
      <c r="A150" s="22">
        <v>149</v>
      </c>
      <c r="B150" s="41" t="s">
        <v>465</v>
      </c>
      <c r="C150" s="8" t="s">
        <v>233</v>
      </c>
      <c r="D150" s="8" t="s">
        <v>11</v>
      </c>
      <c r="E150" s="9">
        <v>36437</v>
      </c>
      <c r="F150" s="8" t="s">
        <v>296</v>
      </c>
      <c r="G150" s="8" t="s">
        <v>466</v>
      </c>
      <c r="H150" s="21" t="s">
        <v>467</v>
      </c>
      <c r="I150" s="82" t="s">
        <v>544</v>
      </c>
      <c r="J150" s="22">
        <v>1999</v>
      </c>
    </row>
    <row r="151" spans="1:10" ht="24.6" x14ac:dyDescent="0.4">
      <c r="A151" s="22">
        <v>150</v>
      </c>
      <c r="B151" s="41" t="s">
        <v>237</v>
      </c>
      <c r="C151" s="8" t="s">
        <v>236</v>
      </c>
      <c r="D151" s="8" t="s">
        <v>11</v>
      </c>
      <c r="E151" s="9">
        <v>37134</v>
      </c>
      <c r="F151" s="8" t="s">
        <v>296</v>
      </c>
      <c r="G151" s="8" t="s">
        <v>235</v>
      </c>
      <c r="H151" s="21" t="s">
        <v>468</v>
      </c>
      <c r="I151" s="82" t="s">
        <v>544</v>
      </c>
      <c r="J151" s="22">
        <v>2001</v>
      </c>
    </row>
    <row r="152" spans="1:10" ht="36.9" x14ac:dyDescent="0.4">
      <c r="A152" s="22">
        <v>151</v>
      </c>
      <c r="B152" s="41" t="s">
        <v>240</v>
      </c>
      <c r="C152" s="8" t="s">
        <v>239</v>
      </c>
      <c r="D152" s="8" t="s">
        <v>11</v>
      </c>
      <c r="E152" s="9">
        <v>36879</v>
      </c>
      <c r="F152" s="8" t="s">
        <v>296</v>
      </c>
      <c r="G152" s="8" t="s">
        <v>238</v>
      </c>
      <c r="H152" s="21" t="s">
        <v>469</v>
      </c>
      <c r="I152" s="82" t="s">
        <v>544</v>
      </c>
      <c r="J152" s="22">
        <v>2000</v>
      </c>
    </row>
    <row r="153" spans="1:10" s="1" customFormat="1" ht="24.6" x14ac:dyDescent="0.4">
      <c r="A153" s="22">
        <v>152</v>
      </c>
      <c r="B153" s="42" t="s">
        <v>243</v>
      </c>
      <c r="C153" s="8" t="s">
        <v>242</v>
      </c>
      <c r="D153" s="8" t="s">
        <v>11</v>
      </c>
      <c r="E153" s="9">
        <v>36437</v>
      </c>
      <c r="F153" s="8" t="s">
        <v>296</v>
      </c>
      <c r="G153" s="8" t="s">
        <v>241</v>
      </c>
      <c r="H153" s="21" t="s">
        <v>470</v>
      </c>
      <c r="I153" s="82" t="s">
        <v>544</v>
      </c>
      <c r="J153" s="22">
        <v>1999</v>
      </c>
    </row>
    <row r="154" spans="1:10" ht="24.6" x14ac:dyDescent="0.4">
      <c r="A154" s="22">
        <v>153</v>
      </c>
      <c r="B154" s="41" t="s">
        <v>246</v>
      </c>
      <c r="C154" s="8" t="s">
        <v>471</v>
      </c>
      <c r="D154" s="8" t="s">
        <v>11</v>
      </c>
      <c r="E154" s="9">
        <v>36546</v>
      </c>
      <c r="F154" s="8" t="s">
        <v>296</v>
      </c>
      <c r="G154" s="8" t="s">
        <v>244</v>
      </c>
      <c r="H154" s="21" t="s">
        <v>472</v>
      </c>
      <c r="I154" s="82" t="s">
        <v>544</v>
      </c>
      <c r="J154" s="22">
        <v>2000</v>
      </c>
    </row>
    <row r="155" spans="1:10" ht="24.6" x14ac:dyDescent="0.4">
      <c r="A155" s="22">
        <v>154</v>
      </c>
      <c r="B155" s="40" t="s">
        <v>473</v>
      </c>
      <c r="C155" s="6" t="s">
        <v>474</v>
      </c>
      <c r="D155" s="6" t="s">
        <v>11</v>
      </c>
      <c r="E155" s="7">
        <v>36371</v>
      </c>
      <c r="F155" s="6" t="s">
        <v>296</v>
      </c>
      <c r="G155" s="6" t="s">
        <v>259</v>
      </c>
      <c r="H155" s="23" t="s">
        <v>475</v>
      </c>
      <c r="I155" s="82" t="s">
        <v>544</v>
      </c>
      <c r="J155" s="22">
        <v>1999</v>
      </c>
    </row>
    <row r="156" spans="1:10" ht="24.6" x14ac:dyDescent="0.4">
      <c r="A156" s="22">
        <v>155</v>
      </c>
      <c r="B156" s="41" t="s">
        <v>249</v>
      </c>
      <c r="C156" s="8" t="s">
        <v>248</v>
      </c>
      <c r="D156" s="8" t="s">
        <v>11</v>
      </c>
      <c r="E156" s="9">
        <v>36935</v>
      </c>
      <c r="F156" s="8" t="s">
        <v>296</v>
      </c>
      <c r="G156" s="8" t="s">
        <v>247</v>
      </c>
      <c r="H156" s="21" t="s">
        <v>476</v>
      </c>
      <c r="I156" s="82" t="s">
        <v>544</v>
      </c>
      <c r="J156" s="22">
        <v>2001</v>
      </c>
    </row>
    <row r="157" spans="1:10" ht="24.6" x14ac:dyDescent="0.4">
      <c r="A157" s="22">
        <v>156</v>
      </c>
      <c r="B157" s="41" t="s">
        <v>252</v>
      </c>
      <c r="C157" s="8" t="s">
        <v>251</v>
      </c>
      <c r="D157" s="8" t="s">
        <v>11</v>
      </c>
      <c r="E157" s="9">
        <v>37428</v>
      </c>
      <c r="F157" s="8" t="s">
        <v>296</v>
      </c>
      <c r="G157" s="8" t="s">
        <v>250</v>
      </c>
      <c r="H157" s="21" t="s">
        <v>477</v>
      </c>
      <c r="I157" s="26" t="s">
        <v>544</v>
      </c>
      <c r="J157" s="22">
        <v>2002</v>
      </c>
    </row>
    <row r="158" spans="1:10" ht="49.2" x14ac:dyDescent="0.4">
      <c r="A158" s="22">
        <v>157</v>
      </c>
      <c r="B158" s="40" t="s">
        <v>255</v>
      </c>
      <c r="C158" s="6" t="s">
        <v>478</v>
      </c>
      <c r="D158" s="6" t="s">
        <v>11</v>
      </c>
      <c r="E158" s="7">
        <v>36371</v>
      </c>
      <c r="F158" s="6" t="s">
        <v>296</v>
      </c>
      <c r="G158" s="6" t="s">
        <v>479</v>
      </c>
      <c r="H158" s="23" t="s">
        <v>480</v>
      </c>
      <c r="I158" s="26" t="s">
        <v>544</v>
      </c>
      <c r="J158" s="22">
        <v>1999</v>
      </c>
    </row>
    <row r="159" spans="1:10" ht="24.6" x14ac:dyDescent="0.4">
      <c r="A159" s="22">
        <v>158</v>
      </c>
      <c r="B159" s="41" t="s">
        <v>258</v>
      </c>
      <c r="C159" s="8" t="s">
        <v>481</v>
      </c>
      <c r="D159" s="8" t="s">
        <v>11</v>
      </c>
      <c r="E159" s="9">
        <v>36437</v>
      </c>
      <c r="F159" s="8" t="s">
        <v>296</v>
      </c>
      <c r="G159" s="8" t="s">
        <v>256</v>
      </c>
      <c r="H159" s="21" t="s">
        <v>482</v>
      </c>
      <c r="I159" s="26" t="s">
        <v>544</v>
      </c>
      <c r="J159" s="22">
        <v>1999</v>
      </c>
    </row>
    <row r="160" spans="1:10" ht="24.6" x14ac:dyDescent="0.4">
      <c r="A160" s="22">
        <v>159</v>
      </c>
      <c r="B160" s="41" t="s">
        <v>483</v>
      </c>
      <c r="C160" s="8" t="s">
        <v>484</v>
      </c>
      <c r="D160" s="8" t="s">
        <v>11</v>
      </c>
      <c r="E160" s="9">
        <v>36371</v>
      </c>
      <c r="F160" s="8" t="s">
        <v>296</v>
      </c>
      <c r="G160" s="8" t="s">
        <v>259</v>
      </c>
      <c r="H160" s="21" t="s">
        <v>485</v>
      </c>
      <c r="I160" s="26" t="s">
        <v>544</v>
      </c>
      <c r="J160" s="22">
        <v>1999</v>
      </c>
    </row>
    <row r="161" spans="1:10" ht="24.6" x14ac:dyDescent="0.4">
      <c r="A161" s="22">
        <v>160</v>
      </c>
      <c r="B161" s="41" t="s">
        <v>486</v>
      </c>
      <c r="C161" s="8" t="s">
        <v>487</v>
      </c>
      <c r="D161" s="8" t="s">
        <v>11</v>
      </c>
      <c r="E161" s="9">
        <v>36371</v>
      </c>
      <c r="F161" s="8" t="s">
        <v>296</v>
      </c>
      <c r="G161" s="8" t="s">
        <v>259</v>
      </c>
      <c r="H161" s="21" t="s">
        <v>488</v>
      </c>
      <c r="I161" s="26" t="s">
        <v>544</v>
      </c>
      <c r="J161" s="22">
        <v>1999</v>
      </c>
    </row>
    <row r="162" spans="1:10" ht="24.6" x14ac:dyDescent="0.4">
      <c r="A162" s="22">
        <v>161</v>
      </c>
      <c r="B162" s="41" t="s">
        <v>489</v>
      </c>
      <c r="C162" s="8" t="s">
        <v>490</v>
      </c>
      <c r="D162" s="8" t="s">
        <v>11</v>
      </c>
      <c r="E162" s="9">
        <v>36371</v>
      </c>
      <c r="F162" s="8" t="s">
        <v>296</v>
      </c>
      <c r="G162" s="8" t="s">
        <v>259</v>
      </c>
      <c r="H162" s="21" t="s">
        <v>491</v>
      </c>
      <c r="I162" s="26" t="s">
        <v>544</v>
      </c>
      <c r="J162" s="22">
        <v>1999</v>
      </c>
    </row>
    <row r="163" spans="1:10" ht="24.6" x14ac:dyDescent="0.4">
      <c r="A163" s="22">
        <v>162</v>
      </c>
      <c r="B163" s="40" t="s">
        <v>264</v>
      </c>
      <c r="C163" s="6" t="s">
        <v>263</v>
      </c>
      <c r="D163" s="6" t="s">
        <v>11</v>
      </c>
      <c r="E163" s="7">
        <v>35815</v>
      </c>
      <c r="F163" s="6" t="s">
        <v>296</v>
      </c>
      <c r="G163" s="6" t="s">
        <v>262</v>
      </c>
      <c r="H163" s="23" t="s">
        <v>492</v>
      </c>
      <c r="I163" s="26" t="s">
        <v>544</v>
      </c>
      <c r="J163" s="22">
        <v>1998</v>
      </c>
    </row>
    <row r="164" spans="1:10" ht="24.6" x14ac:dyDescent="0.4">
      <c r="A164" s="22">
        <v>163</v>
      </c>
      <c r="B164" s="40" t="s">
        <v>267</v>
      </c>
      <c r="C164" s="6" t="s">
        <v>266</v>
      </c>
      <c r="D164" s="6" t="s">
        <v>11</v>
      </c>
      <c r="E164" s="7">
        <v>35815</v>
      </c>
      <c r="F164" s="6" t="s">
        <v>296</v>
      </c>
      <c r="G164" s="6" t="s">
        <v>265</v>
      </c>
      <c r="H164" s="23" t="s">
        <v>493</v>
      </c>
      <c r="I164" s="26" t="s">
        <v>544</v>
      </c>
      <c r="J164" s="22">
        <v>1998</v>
      </c>
    </row>
    <row r="165" spans="1:10" ht="24.6" x14ac:dyDescent="0.4">
      <c r="A165" s="22">
        <v>164</v>
      </c>
      <c r="B165" s="41" t="s">
        <v>494</v>
      </c>
      <c r="C165" s="8" t="s">
        <v>269</v>
      </c>
      <c r="D165" s="8" t="s">
        <v>11</v>
      </c>
      <c r="E165" s="9">
        <v>39381</v>
      </c>
      <c r="F165" s="8" t="s">
        <v>296</v>
      </c>
      <c r="G165" s="8" t="s">
        <v>270</v>
      </c>
      <c r="H165" s="21" t="s">
        <v>493</v>
      </c>
      <c r="I165" s="26" t="s">
        <v>544</v>
      </c>
      <c r="J165" s="22">
        <v>2007</v>
      </c>
    </row>
    <row r="166" spans="1:10" ht="24.6" x14ac:dyDescent="0.4">
      <c r="A166" s="22">
        <v>165</v>
      </c>
      <c r="B166" s="41" t="s">
        <v>270</v>
      </c>
      <c r="C166" s="8" t="s">
        <v>269</v>
      </c>
      <c r="D166" s="8" t="s">
        <v>22</v>
      </c>
      <c r="E166" s="9">
        <v>39421</v>
      </c>
      <c r="F166" s="8" t="s">
        <v>296</v>
      </c>
      <c r="G166" s="8" t="s">
        <v>268</v>
      </c>
      <c r="H166" s="21" t="s">
        <v>494</v>
      </c>
      <c r="I166" s="26" t="s">
        <v>549</v>
      </c>
      <c r="J166" s="22">
        <v>2007</v>
      </c>
    </row>
    <row r="167" spans="1:10" ht="24.6" x14ac:dyDescent="0.4">
      <c r="A167" s="22">
        <v>166</v>
      </c>
      <c r="B167" s="41" t="s">
        <v>273</v>
      </c>
      <c r="C167" s="8" t="s">
        <v>495</v>
      </c>
      <c r="D167" s="8" t="s">
        <v>11</v>
      </c>
      <c r="E167" s="9">
        <v>37862</v>
      </c>
      <c r="F167" s="8" t="s">
        <v>296</v>
      </c>
      <c r="G167" s="8" t="s">
        <v>271</v>
      </c>
      <c r="H167" s="21" t="s">
        <v>496</v>
      </c>
      <c r="I167" s="26" t="s">
        <v>544</v>
      </c>
      <c r="J167" s="22">
        <v>2003</v>
      </c>
    </row>
    <row r="168" spans="1:10" ht="24.6" x14ac:dyDescent="0.4">
      <c r="A168" s="22">
        <v>167</v>
      </c>
      <c r="B168" s="41" t="s">
        <v>497</v>
      </c>
      <c r="C168" s="8" t="s">
        <v>275</v>
      </c>
      <c r="D168" s="8" t="s">
        <v>11</v>
      </c>
      <c r="E168" s="9">
        <v>38030</v>
      </c>
      <c r="F168" s="8" t="s">
        <v>296</v>
      </c>
      <c r="G168" s="8" t="s">
        <v>276</v>
      </c>
      <c r="H168" s="21" t="s">
        <v>498</v>
      </c>
      <c r="I168" s="26" t="s">
        <v>544</v>
      </c>
      <c r="J168" s="22">
        <v>2004</v>
      </c>
    </row>
    <row r="169" spans="1:10" ht="24.6" x14ac:dyDescent="0.4">
      <c r="A169" s="22">
        <v>168</v>
      </c>
      <c r="B169" s="42" t="s">
        <v>159</v>
      </c>
      <c r="C169" s="8" t="s">
        <v>158</v>
      </c>
      <c r="D169" s="8" t="s">
        <v>11</v>
      </c>
      <c r="E169" s="9">
        <v>38044</v>
      </c>
      <c r="F169" s="8" t="s">
        <v>296</v>
      </c>
      <c r="G169" s="8" t="s">
        <v>157</v>
      </c>
      <c r="H169" s="21" t="s">
        <v>453</v>
      </c>
      <c r="I169" s="26" t="s">
        <v>544</v>
      </c>
      <c r="J169" s="22">
        <v>2004</v>
      </c>
    </row>
    <row r="170" spans="1:10" ht="135.30000000000001" x14ac:dyDescent="0.4">
      <c r="A170" s="22">
        <v>169</v>
      </c>
      <c r="B170" s="42" t="s">
        <v>157</v>
      </c>
      <c r="C170" s="8" t="s">
        <v>158</v>
      </c>
      <c r="D170" s="8" t="s">
        <v>57</v>
      </c>
      <c r="E170" s="9">
        <v>38156</v>
      </c>
      <c r="F170" s="8" t="s">
        <v>296</v>
      </c>
      <c r="G170" s="8" t="s">
        <v>159</v>
      </c>
      <c r="H170" s="21" t="s">
        <v>12</v>
      </c>
      <c r="I170" s="19" t="s">
        <v>663</v>
      </c>
      <c r="J170" s="20">
        <v>2004</v>
      </c>
    </row>
    <row r="171" spans="1:10" s="1" customFormat="1" ht="24.6" x14ac:dyDescent="0.4">
      <c r="A171" s="22">
        <v>170</v>
      </c>
      <c r="B171" s="43" t="s">
        <v>499</v>
      </c>
      <c r="C171" s="6" t="s">
        <v>285</v>
      </c>
      <c r="D171" s="6" t="s">
        <v>11</v>
      </c>
      <c r="E171" s="7">
        <v>35174</v>
      </c>
      <c r="F171" s="6" t="s">
        <v>296</v>
      </c>
      <c r="G171" s="23" t="s">
        <v>500</v>
      </c>
      <c r="H171" s="23" t="s">
        <v>501</v>
      </c>
      <c r="I171" s="26" t="s">
        <v>544</v>
      </c>
      <c r="J171" s="22">
        <v>1996</v>
      </c>
    </row>
    <row r="172" spans="1:10" x14ac:dyDescent="0.4">
      <c r="A172" s="22">
        <v>171</v>
      </c>
      <c r="B172" s="42" t="s">
        <v>500</v>
      </c>
      <c r="C172" s="8" t="s">
        <v>285</v>
      </c>
      <c r="D172" s="8" t="s">
        <v>22</v>
      </c>
      <c r="E172" s="9">
        <v>37904</v>
      </c>
      <c r="F172" s="8" t="s">
        <v>296</v>
      </c>
      <c r="G172" s="8" t="s">
        <v>284</v>
      </c>
      <c r="H172" s="21" t="s">
        <v>499</v>
      </c>
      <c r="I172" s="26" t="s">
        <v>546</v>
      </c>
      <c r="J172" s="22">
        <v>2003</v>
      </c>
    </row>
    <row r="173" spans="1:10" x14ac:dyDescent="0.4">
      <c r="A173" s="22">
        <v>172</v>
      </c>
      <c r="B173" s="42" t="s">
        <v>284</v>
      </c>
      <c r="C173" s="42" t="s">
        <v>285</v>
      </c>
      <c r="D173" s="42" t="s">
        <v>19</v>
      </c>
      <c r="E173" s="9">
        <v>39878</v>
      </c>
      <c r="F173" s="8" t="s">
        <v>296</v>
      </c>
      <c r="G173" s="8" t="s">
        <v>675</v>
      </c>
      <c r="H173" s="21" t="s">
        <v>500</v>
      </c>
      <c r="I173" s="26" t="s">
        <v>547</v>
      </c>
      <c r="J173" s="22">
        <v>2009</v>
      </c>
    </row>
    <row r="174" spans="1:10" x14ac:dyDescent="0.4">
      <c r="A174" s="22">
        <v>173</v>
      </c>
      <c r="B174" s="42" t="s">
        <v>658</v>
      </c>
      <c r="C174" s="8" t="s">
        <v>160</v>
      </c>
      <c r="D174" s="8" t="s">
        <v>11</v>
      </c>
      <c r="E174" s="9">
        <v>39767</v>
      </c>
      <c r="F174" s="8" t="s">
        <v>296</v>
      </c>
      <c r="G174" s="8" t="s">
        <v>657</v>
      </c>
      <c r="H174" s="21" t="s">
        <v>12</v>
      </c>
      <c r="I174" s="26" t="s">
        <v>547</v>
      </c>
      <c r="J174" s="22">
        <v>2008</v>
      </c>
    </row>
    <row r="175" spans="1:10" s="1" customFormat="1" x14ac:dyDescent="0.4">
      <c r="A175" s="22">
        <v>174</v>
      </c>
      <c r="B175" s="42" t="s">
        <v>164</v>
      </c>
      <c r="C175" s="42" t="s">
        <v>165</v>
      </c>
      <c r="D175" s="42" t="s">
        <v>19</v>
      </c>
      <c r="E175" s="9">
        <v>39660</v>
      </c>
      <c r="F175" s="8" t="s">
        <v>296</v>
      </c>
      <c r="G175" s="42" t="s">
        <v>757</v>
      </c>
      <c r="H175" s="42" t="s">
        <v>411</v>
      </c>
      <c r="I175" s="42" t="s">
        <v>547</v>
      </c>
      <c r="J175" s="42">
        <v>2008</v>
      </c>
    </row>
    <row r="176" spans="1:10" x14ac:dyDescent="0.4">
      <c r="A176" s="22">
        <v>175</v>
      </c>
      <c r="B176" s="41" t="s">
        <v>168</v>
      </c>
      <c r="C176" s="8" t="s">
        <v>169</v>
      </c>
      <c r="D176" s="8" t="s">
        <v>19</v>
      </c>
      <c r="E176" s="9">
        <v>39767</v>
      </c>
      <c r="F176" s="8" t="s">
        <v>296</v>
      </c>
      <c r="G176" s="8" t="s">
        <v>528</v>
      </c>
      <c r="H176" s="21" t="s">
        <v>405</v>
      </c>
      <c r="I176" s="26" t="s">
        <v>547</v>
      </c>
      <c r="J176" s="22">
        <v>2008</v>
      </c>
    </row>
    <row r="177" spans="1:10" s="1" customFormat="1" ht="24.6" x14ac:dyDescent="0.4">
      <c r="A177" s="22">
        <v>176</v>
      </c>
      <c r="B177" s="41" t="s">
        <v>528</v>
      </c>
      <c r="C177" s="41" t="s">
        <v>169</v>
      </c>
      <c r="D177" s="42" t="s">
        <v>759</v>
      </c>
      <c r="E177" s="9">
        <v>41334</v>
      </c>
      <c r="F177" s="8" t="s">
        <v>296</v>
      </c>
      <c r="G177" s="8" t="s">
        <v>758</v>
      </c>
      <c r="H177" s="41" t="s">
        <v>168</v>
      </c>
      <c r="I177" s="41" t="s">
        <v>550</v>
      </c>
      <c r="J177" s="41">
        <v>2013</v>
      </c>
    </row>
    <row r="178" spans="1:10" s="1" customFormat="1" ht="24.6" x14ac:dyDescent="0.4">
      <c r="A178" s="22">
        <v>177</v>
      </c>
      <c r="B178" s="42" t="s">
        <v>637</v>
      </c>
      <c r="C178" s="42" t="s">
        <v>638</v>
      </c>
      <c r="D178" s="42" t="s">
        <v>22</v>
      </c>
      <c r="E178" s="9">
        <v>41913</v>
      </c>
      <c r="F178" s="8" t="s">
        <v>296</v>
      </c>
      <c r="G178" s="8" t="s">
        <v>856</v>
      </c>
      <c r="H178" s="41" t="s">
        <v>639</v>
      </c>
      <c r="I178" s="20" t="s">
        <v>547</v>
      </c>
      <c r="J178" s="20">
        <v>2014</v>
      </c>
    </row>
    <row r="179" spans="1:10" x14ac:dyDescent="0.4">
      <c r="A179" s="22">
        <v>178</v>
      </c>
      <c r="B179" s="42" t="s">
        <v>423</v>
      </c>
      <c r="C179" s="8" t="s">
        <v>178</v>
      </c>
      <c r="D179" s="13" t="s">
        <v>19</v>
      </c>
      <c r="E179" s="14">
        <v>39660</v>
      </c>
      <c r="F179" s="8" t="s">
        <v>296</v>
      </c>
      <c r="G179" s="8" t="s">
        <v>502</v>
      </c>
      <c r="H179" s="21" t="s">
        <v>421</v>
      </c>
      <c r="I179" s="26" t="s">
        <v>547</v>
      </c>
      <c r="J179" s="22">
        <v>2008</v>
      </c>
    </row>
    <row r="180" spans="1:10" s="1" customFormat="1" ht="15" x14ac:dyDescent="0.4">
      <c r="A180" s="22">
        <v>179</v>
      </c>
      <c r="B180" s="42" t="s">
        <v>177</v>
      </c>
      <c r="C180" s="42" t="s">
        <v>178</v>
      </c>
      <c r="D180" s="42" t="s">
        <v>143</v>
      </c>
      <c r="E180" s="14">
        <v>40820</v>
      </c>
      <c r="F180" s="8" t="s">
        <v>296</v>
      </c>
      <c r="G180" s="42" t="s">
        <v>862</v>
      </c>
      <c r="H180" s="86" t="s">
        <v>506</v>
      </c>
      <c r="I180" s="20" t="s">
        <v>550</v>
      </c>
      <c r="J180" s="20">
        <v>2011</v>
      </c>
    </row>
    <row r="181" spans="1:10" ht="24.6" x14ac:dyDescent="0.4">
      <c r="A181" s="22">
        <v>180</v>
      </c>
      <c r="B181" s="42" t="s">
        <v>444</v>
      </c>
      <c r="C181" s="8" t="s">
        <v>191</v>
      </c>
      <c r="D181" s="8" t="s">
        <v>22</v>
      </c>
      <c r="E181" s="9">
        <v>39660</v>
      </c>
      <c r="F181" s="8" t="s">
        <v>296</v>
      </c>
      <c r="G181" s="8" t="s">
        <v>190</v>
      </c>
      <c r="H181" s="21" t="s">
        <v>442</v>
      </c>
      <c r="I181" s="26" t="s">
        <v>547</v>
      </c>
      <c r="J181" s="22">
        <v>2008</v>
      </c>
    </row>
    <row r="182" spans="1:10" ht="24.6" x14ac:dyDescent="0.4">
      <c r="A182" s="22">
        <v>181</v>
      </c>
      <c r="B182" s="42" t="s">
        <v>437</v>
      </c>
      <c r="C182" s="8" t="s">
        <v>186</v>
      </c>
      <c r="D182" s="8" t="s">
        <v>19</v>
      </c>
      <c r="E182" s="9">
        <v>39660</v>
      </c>
      <c r="F182" s="8" t="s">
        <v>296</v>
      </c>
      <c r="G182" s="8" t="s">
        <v>503</v>
      </c>
      <c r="H182" s="21" t="s">
        <v>434</v>
      </c>
      <c r="I182" s="26" t="s">
        <v>547</v>
      </c>
      <c r="J182" s="22">
        <v>2008</v>
      </c>
    </row>
    <row r="183" spans="1:10" ht="24.6" x14ac:dyDescent="0.4">
      <c r="A183" s="22">
        <v>182</v>
      </c>
      <c r="B183" s="42" t="s">
        <v>503</v>
      </c>
      <c r="C183" s="33" t="s">
        <v>186</v>
      </c>
      <c r="D183" s="33" t="s">
        <v>143</v>
      </c>
      <c r="E183" s="34">
        <v>39878</v>
      </c>
      <c r="F183" s="21" t="s">
        <v>296</v>
      </c>
      <c r="G183" s="18" t="s">
        <v>560</v>
      </c>
      <c r="H183" s="32" t="s">
        <v>437</v>
      </c>
      <c r="I183" s="26" t="s">
        <v>550</v>
      </c>
      <c r="J183" s="22">
        <v>2009</v>
      </c>
    </row>
    <row r="184" spans="1:10" s="1" customFormat="1" ht="24.6" x14ac:dyDescent="0.4">
      <c r="A184" s="22">
        <v>183</v>
      </c>
      <c r="B184" s="106" t="s">
        <v>561</v>
      </c>
      <c r="C184" s="106" t="s">
        <v>186</v>
      </c>
      <c r="D184" s="106" t="s">
        <v>562</v>
      </c>
      <c r="E184" s="107">
        <v>41568</v>
      </c>
      <c r="F184" s="32" t="s">
        <v>296</v>
      </c>
      <c r="G184" s="18" t="s">
        <v>844</v>
      </c>
      <c r="H184" s="18" t="s">
        <v>503</v>
      </c>
      <c r="I184" s="91" t="s">
        <v>550</v>
      </c>
      <c r="J184" s="91">
        <v>2013</v>
      </c>
    </row>
    <row r="185" spans="1:10" s="1" customFormat="1" ht="24.6" x14ac:dyDescent="0.4">
      <c r="A185" s="22">
        <v>184</v>
      </c>
      <c r="B185" s="106" t="s">
        <v>187</v>
      </c>
      <c r="C185" s="106" t="s">
        <v>188</v>
      </c>
      <c r="D185" s="106" t="s">
        <v>22</v>
      </c>
      <c r="E185" s="107">
        <v>39660</v>
      </c>
      <c r="F185" s="32" t="s">
        <v>296</v>
      </c>
      <c r="G185" s="18" t="s">
        <v>872</v>
      </c>
      <c r="H185" s="18" t="s">
        <v>189</v>
      </c>
      <c r="I185" s="20" t="s">
        <v>547</v>
      </c>
      <c r="J185" s="20">
        <f t="shared" ref="J185" si="0">YEAR(E185)</f>
        <v>2008</v>
      </c>
    </row>
    <row r="186" spans="1:10" s="1" customFormat="1" ht="24.6" x14ac:dyDescent="0.4">
      <c r="A186" s="22">
        <v>185</v>
      </c>
      <c r="B186" s="106" t="s">
        <v>563</v>
      </c>
      <c r="C186" s="106" t="s">
        <v>564</v>
      </c>
      <c r="D186" s="106" t="s">
        <v>11</v>
      </c>
      <c r="E186" s="107">
        <v>41568</v>
      </c>
      <c r="F186" s="32" t="s">
        <v>296</v>
      </c>
      <c r="G186" s="18" t="s">
        <v>846</v>
      </c>
      <c r="H186" s="18" t="s">
        <v>12</v>
      </c>
      <c r="I186" s="20" t="s">
        <v>547</v>
      </c>
      <c r="J186" s="20">
        <v>2013</v>
      </c>
    </row>
    <row r="187" spans="1:10" s="1" customFormat="1" ht="24.6" x14ac:dyDescent="0.4">
      <c r="A187" s="22">
        <v>186</v>
      </c>
      <c r="B187" s="20" t="s">
        <v>197</v>
      </c>
      <c r="C187" s="19" t="s">
        <v>198</v>
      </c>
      <c r="D187" s="19" t="s">
        <v>19</v>
      </c>
      <c r="E187" s="94">
        <v>39878</v>
      </c>
      <c r="F187" s="19" t="s">
        <v>296</v>
      </c>
      <c r="G187" s="19" t="s">
        <v>843</v>
      </c>
      <c r="H187" s="20" t="s">
        <v>450</v>
      </c>
      <c r="I187" s="26" t="s">
        <v>547</v>
      </c>
      <c r="J187" s="22">
        <v>2009</v>
      </c>
    </row>
    <row r="188" spans="1:10" s="1" customFormat="1" x14ac:dyDescent="0.4">
      <c r="A188" s="22">
        <v>187</v>
      </c>
      <c r="B188" s="20" t="s">
        <v>217</v>
      </c>
      <c r="C188" s="20" t="s">
        <v>218</v>
      </c>
      <c r="D188" s="20" t="s">
        <v>22</v>
      </c>
      <c r="E188" s="94">
        <v>40284</v>
      </c>
      <c r="F188" s="19" t="s">
        <v>296</v>
      </c>
      <c r="G188" s="19" t="s">
        <v>853</v>
      </c>
      <c r="H188" s="20" t="s">
        <v>219</v>
      </c>
      <c r="I188" s="20" t="s">
        <v>547</v>
      </c>
      <c r="J188" s="20">
        <v>2010</v>
      </c>
    </row>
    <row r="189" spans="1:10" s="1" customFormat="1" x14ac:dyDescent="0.4">
      <c r="A189" s="22">
        <v>188</v>
      </c>
      <c r="B189" s="20" t="s">
        <v>220</v>
      </c>
      <c r="C189" s="20" t="s">
        <v>221</v>
      </c>
      <c r="D189" s="20" t="s">
        <v>22</v>
      </c>
      <c r="E189" s="94">
        <v>39878</v>
      </c>
      <c r="F189" s="19" t="s">
        <v>296</v>
      </c>
      <c r="G189" s="19" t="s">
        <v>853</v>
      </c>
      <c r="H189" s="20" t="s">
        <v>222</v>
      </c>
      <c r="I189" s="20" t="s">
        <v>547</v>
      </c>
      <c r="J189" s="20">
        <v>2009</v>
      </c>
    </row>
    <row r="190" spans="1:10" s="1" customFormat="1" x14ac:dyDescent="0.4">
      <c r="A190" s="22">
        <v>189</v>
      </c>
      <c r="B190" s="103" t="s">
        <v>226</v>
      </c>
      <c r="C190" s="103" t="s">
        <v>227</v>
      </c>
      <c r="D190" s="103" t="s">
        <v>22</v>
      </c>
      <c r="E190" s="100">
        <v>39767</v>
      </c>
      <c r="F190" s="19" t="s">
        <v>296</v>
      </c>
      <c r="G190" s="117" t="s">
        <v>754</v>
      </c>
      <c r="H190" s="103" t="s">
        <v>228</v>
      </c>
      <c r="I190" s="103" t="s">
        <v>547</v>
      </c>
      <c r="J190" s="103">
        <v>2008</v>
      </c>
    </row>
    <row r="191" spans="1:10" s="1" customFormat="1" x14ac:dyDescent="0.4">
      <c r="A191" s="22">
        <v>190</v>
      </c>
      <c r="B191" s="41" t="s">
        <v>229</v>
      </c>
      <c r="C191" s="41" t="s">
        <v>230</v>
      </c>
      <c r="D191" s="41" t="s">
        <v>22</v>
      </c>
      <c r="E191" s="9">
        <v>39767</v>
      </c>
      <c r="F191" s="21" t="s">
        <v>296</v>
      </c>
      <c r="G191" s="19" t="s">
        <v>754</v>
      </c>
      <c r="H191" s="41" t="s">
        <v>231</v>
      </c>
      <c r="I191" s="41" t="s">
        <v>547</v>
      </c>
      <c r="J191" s="41">
        <v>2008</v>
      </c>
    </row>
    <row r="192" spans="1:10" ht="36.9" x14ac:dyDescent="0.4">
      <c r="A192" s="22">
        <v>191</v>
      </c>
      <c r="B192" s="42" t="s">
        <v>466</v>
      </c>
      <c r="C192" s="18" t="s">
        <v>233</v>
      </c>
      <c r="D192" s="18" t="s">
        <v>22</v>
      </c>
      <c r="E192" s="89">
        <v>39767</v>
      </c>
      <c r="F192" s="27" t="s">
        <v>296</v>
      </c>
      <c r="G192" s="90" t="s">
        <v>232</v>
      </c>
      <c r="H192" s="91" t="s">
        <v>12</v>
      </c>
      <c r="I192" s="92" t="s">
        <v>547</v>
      </c>
      <c r="J192" s="93">
        <v>2008</v>
      </c>
    </row>
    <row r="193" spans="1:10" s="1" customFormat="1" ht="14.4" x14ac:dyDescent="0.55000000000000004">
      <c r="A193" s="22">
        <v>192</v>
      </c>
      <c r="B193" s="41" t="s">
        <v>247</v>
      </c>
      <c r="C193" s="41" t="s">
        <v>248</v>
      </c>
      <c r="D193" s="41" t="s">
        <v>22</v>
      </c>
      <c r="E193" s="9">
        <v>39660</v>
      </c>
      <c r="F193" s="8" t="s">
        <v>296</v>
      </c>
      <c r="G193" s="8" t="s">
        <v>679</v>
      </c>
      <c r="H193" s="87" t="s">
        <v>247</v>
      </c>
      <c r="I193" s="87" t="s">
        <v>547</v>
      </c>
      <c r="J193" s="87">
        <v>2017</v>
      </c>
    </row>
    <row r="194" spans="1:10" s="1" customFormat="1" ht="24.6" x14ac:dyDescent="0.4">
      <c r="A194" s="22">
        <v>193</v>
      </c>
      <c r="B194" s="42" t="s">
        <v>268</v>
      </c>
      <c r="C194" s="42" t="s">
        <v>269</v>
      </c>
      <c r="D194" s="42" t="s">
        <v>19</v>
      </c>
      <c r="E194" s="89">
        <v>39767</v>
      </c>
      <c r="F194" s="42" t="s">
        <v>296</v>
      </c>
      <c r="G194" s="42" t="s">
        <v>753</v>
      </c>
      <c r="H194" s="42" t="s">
        <v>270</v>
      </c>
      <c r="I194" s="42" t="s">
        <v>547</v>
      </c>
      <c r="J194" s="42">
        <v>2008</v>
      </c>
    </row>
    <row r="195" spans="1:10" s="1" customFormat="1" ht="24.6" x14ac:dyDescent="0.4">
      <c r="A195" s="22">
        <v>194</v>
      </c>
      <c r="B195" s="42" t="s">
        <v>753</v>
      </c>
      <c r="C195" s="42" t="s">
        <v>269</v>
      </c>
      <c r="D195" s="42" t="s">
        <v>19</v>
      </c>
      <c r="E195" s="89">
        <v>42993</v>
      </c>
      <c r="F195" s="42" t="s">
        <v>296</v>
      </c>
      <c r="G195" s="42" t="s">
        <v>750</v>
      </c>
      <c r="H195" s="42" t="s">
        <v>268</v>
      </c>
      <c r="I195" s="42" t="s">
        <v>550</v>
      </c>
      <c r="J195" s="42">
        <v>2017</v>
      </c>
    </row>
    <row r="196" spans="1:10" s="1" customFormat="1" ht="24.6" x14ac:dyDescent="0.4">
      <c r="A196" s="22">
        <v>195</v>
      </c>
      <c r="B196" s="42" t="s">
        <v>750</v>
      </c>
      <c r="C196" s="42" t="s">
        <v>269</v>
      </c>
      <c r="D196" s="42" t="s">
        <v>751</v>
      </c>
      <c r="E196" s="89">
        <v>43355</v>
      </c>
      <c r="F196" s="42" t="s">
        <v>296</v>
      </c>
      <c r="G196" s="19" t="s">
        <v>853</v>
      </c>
      <c r="H196" s="42" t="s">
        <v>752</v>
      </c>
      <c r="I196" s="20" t="s">
        <v>547</v>
      </c>
      <c r="J196" s="20">
        <v>2008</v>
      </c>
    </row>
    <row r="197" spans="1:10" s="1" customFormat="1" ht="24.6" x14ac:dyDescent="0.4">
      <c r="A197" s="22">
        <v>196</v>
      </c>
      <c r="B197" s="88" t="s">
        <v>276</v>
      </c>
      <c r="C197" s="19" t="s">
        <v>275</v>
      </c>
      <c r="D197" s="19" t="s">
        <v>22</v>
      </c>
      <c r="E197" s="94">
        <v>39660</v>
      </c>
      <c r="F197" s="19" t="s">
        <v>296</v>
      </c>
      <c r="G197" s="19" t="s">
        <v>274</v>
      </c>
      <c r="H197" s="19" t="s">
        <v>497</v>
      </c>
      <c r="I197" s="26" t="s">
        <v>547</v>
      </c>
      <c r="J197" s="22">
        <v>2008</v>
      </c>
    </row>
    <row r="198" spans="1:10" ht="24.6" x14ac:dyDescent="0.4">
      <c r="A198" s="22">
        <v>197</v>
      </c>
      <c r="B198" s="88" t="s">
        <v>754</v>
      </c>
      <c r="C198" s="19" t="s">
        <v>782</v>
      </c>
      <c r="D198" s="19" t="s">
        <v>11</v>
      </c>
      <c r="E198" s="94">
        <v>43252</v>
      </c>
      <c r="F198" s="19" t="s">
        <v>296</v>
      </c>
      <c r="G198" s="19" t="s">
        <v>783</v>
      </c>
      <c r="H198" s="19" t="s">
        <v>784</v>
      </c>
      <c r="I198" s="26" t="s">
        <v>547</v>
      </c>
      <c r="J198" s="22">
        <v>2018</v>
      </c>
    </row>
    <row r="199" spans="1:10" s="1" customFormat="1" ht="36.9" x14ac:dyDescent="0.4">
      <c r="A199" s="22">
        <v>198</v>
      </c>
      <c r="B199" s="19" t="s">
        <v>289</v>
      </c>
      <c r="C199" s="19" t="s">
        <v>290</v>
      </c>
      <c r="D199" s="19" t="s">
        <v>877</v>
      </c>
      <c r="E199" s="94">
        <v>40949</v>
      </c>
      <c r="F199" s="19" t="s">
        <v>296</v>
      </c>
      <c r="G199" s="19" t="s">
        <v>876</v>
      </c>
      <c r="H199" s="20" t="s">
        <v>12</v>
      </c>
      <c r="I199" s="20" t="s">
        <v>547</v>
      </c>
      <c r="J199" s="20">
        <f t="shared" ref="J199" si="1">YEAR(E199)</f>
        <v>2012</v>
      </c>
    </row>
    <row r="200" spans="1:10" s="1" customFormat="1" ht="36.9" x14ac:dyDescent="0.4">
      <c r="A200" s="19">
        <v>199</v>
      </c>
      <c r="B200" s="19" t="s">
        <v>876</v>
      </c>
      <c r="C200" s="19" t="s">
        <v>290</v>
      </c>
      <c r="D200" s="19" t="s">
        <v>877</v>
      </c>
      <c r="E200" s="94">
        <v>43802</v>
      </c>
      <c r="F200" s="19" t="s">
        <v>296</v>
      </c>
      <c r="G200" s="19" t="s">
        <v>888</v>
      </c>
      <c r="H200" s="19" t="s">
        <v>289</v>
      </c>
      <c r="I200" s="20" t="s">
        <v>550</v>
      </c>
      <c r="J200" s="20">
        <v>2019</v>
      </c>
    </row>
    <row r="201" spans="1:10" s="1" customFormat="1" x14ac:dyDescent="0.4">
      <c r="A201" s="22">
        <v>200</v>
      </c>
      <c r="B201" s="19" t="s">
        <v>519</v>
      </c>
      <c r="C201" s="19" t="s">
        <v>153</v>
      </c>
      <c r="D201" s="19" t="s">
        <v>19</v>
      </c>
      <c r="E201" s="94">
        <v>41183</v>
      </c>
      <c r="F201" s="19" t="s">
        <v>296</v>
      </c>
      <c r="G201" s="19" t="s">
        <v>878</v>
      </c>
      <c r="H201" s="19" t="s">
        <v>152</v>
      </c>
      <c r="I201" s="20" t="s">
        <v>547</v>
      </c>
      <c r="J201" s="20">
        <f t="shared" ref="J201" si="2">YEAR(E201)</f>
        <v>2012</v>
      </c>
    </row>
  </sheetData>
  <sheetProtection selectLockedCells="1" selectUnlockedCells="1"/>
  <autoFilter ref="B1:J198" xr:uid="{00000000-0009-0000-0000-000001000000}">
    <sortState xmlns:xlrd2="http://schemas.microsoft.com/office/spreadsheetml/2017/richdata2" ref="B2:J162">
      <sortCondition ref="B1:B161"/>
    </sortState>
  </autoFilter>
  <phoneticPr fontId="12" type="noConversion"/>
  <hyperlinks>
    <hyperlink ref="B45" r:id="rId1" xr:uid="{00000000-0004-0000-0100-000000000000}"/>
    <hyperlink ref="B183" r:id="rId2" display="ECSS-Q-ST-60 C Rev.1" xr:uid="{00000000-0004-0000-0100-000001000000}"/>
    <hyperlink ref="B111" r:id="rId3" xr:uid="{00000000-0004-0000-0100-000002000000}"/>
    <hyperlink ref="B63" r:id="rId4" xr:uid="{00000000-0004-0000-0100-000003000000}"/>
    <hyperlink ref="B170" r:id="rId5" xr:uid="{00000000-0004-0000-0100-000004000000}"/>
    <hyperlink ref="B187" r:id="rId6" xr:uid="{00000000-0004-0000-0100-000005000000}"/>
    <hyperlink ref="B84" r:id="rId7" xr:uid="{00000000-0004-0000-0100-000006000000}"/>
  </hyperlinks>
  <pageMargins left="0.74803149606299213" right="0.74803149606299213" top="0.47244094488188981" bottom="0.82677165354330717" header="0.51181102362204722" footer="0.51181102362204722"/>
  <pageSetup paperSize="9" scale="64" firstPageNumber="0" fitToHeight="0" orientation="landscape" horizontalDpi="300" verticalDpi="300" r:id="rId8"/>
  <headerFooter alignWithMargins="0">
    <oddFooter>&amp;Lfile name: &amp;F
sheet: 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view="pageBreakPreview" zoomScale="85" zoomScaleNormal="85" zoomScaleSheetLayoutView="85" workbookViewId="0">
      <selection activeCell="H26" sqref="H26"/>
    </sheetView>
  </sheetViews>
  <sheetFormatPr defaultColWidth="9.109375" defaultRowHeight="15" x14ac:dyDescent="0.5"/>
  <cols>
    <col min="1" max="1" width="9.109375" style="52"/>
    <col min="2" max="2" width="31.88671875" style="52" customWidth="1"/>
    <col min="3" max="3" width="50.33203125" style="52" customWidth="1"/>
    <col min="4" max="4" width="27.5546875" style="55" customWidth="1"/>
    <col min="5" max="5" width="9.109375" style="52"/>
    <col min="6" max="6" width="25.5546875" style="52" customWidth="1"/>
    <col min="7" max="7" width="20.5546875" style="68" bestFit="1" customWidth="1"/>
    <col min="8" max="16384" width="9.109375" style="52"/>
  </cols>
  <sheetData>
    <row r="1" spans="1:7" x14ac:dyDescent="0.5">
      <c r="B1" s="50" t="s">
        <v>567</v>
      </c>
      <c r="C1" s="53"/>
      <c r="D1" s="51"/>
    </row>
    <row r="2" spans="1:7" ht="16.5" customHeight="1" x14ac:dyDescent="0.5">
      <c r="B2" s="53"/>
      <c r="C2" s="53"/>
      <c r="D2" s="51"/>
    </row>
    <row r="3" spans="1:7" x14ac:dyDescent="0.5">
      <c r="B3" s="53"/>
      <c r="C3" s="53"/>
      <c r="D3" s="51"/>
    </row>
    <row r="4" spans="1:7" x14ac:dyDescent="0.5">
      <c r="B4" s="53" t="s">
        <v>2</v>
      </c>
      <c r="C4" s="53"/>
      <c r="D4" s="51"/>
    </row>
    <row r="5" spans="1:7" x14ac:dyDescent="0.5">
      <c r="B5" s="54" t="s">
        <v>611</v>
      </c>
      <c r="C5" s="53"/>
      <c r="D5" s="51"/>
    </row>
    <row r="6" spans="1:7" x14ac:dyDescent="0.5">
      <c r="B6" s="54" t="s">
        <v>612</v>
      </c>
      <c r="C6" s="53"/>
      <c r="D6" s="51"/>
    </row>
    <row r="7" spans="1:7" x14ac:dyDescent="0.5">
      <c r="B7" s="54"/>
      <c r="C7" s="53"/>
      <c r="D7" s="51"/>
    </row>
    <row r="8" spans="1:7" ht="24.6" x14ac:dyDescent="0.5">
      <c r="A8" s="58" t="s">
        <v>565</v>
      </c>
      <c r="B8" s="58" t="s">
        <v>609</v>
      </c>
      <c r="C8" s="58" t="s">
        <v>610</v>
      </c>
      <c r="D8" s="59" t="s">
        <v>7</v>
      </c>
      <c r="E8" s="58"/>
      <c r="F8" s="39" t="s">
        <v>616</v>
      </c>
      <c r="G8" s="70" t="s">
        <v>615</v>
      </c>
    </row>
    <row r="9" spans="1:7" x14ac:dyDescent="0.5">
      <c r="A9" s="58"/>
      <c r="B9" s="56" t="s">
        <v>608</v>
      </c>
      <c r="C9" s="56" t="s">
        <v>568</v>
      </c>
      <c r="D9" s="57">
        <v>40529</v>
      </c>
      <c r="E9" s="58"/>
      <c r="F9" s="60" t="s">
        <v>613</v>
      </c>
      <c r="G9" s="68">
        <v>1</v>
      </c>
    </row>
    <row r="10" spans="1:7" ht="30" x14ac:dyDescent="0.5">
      <c r="A10" s="58"/>
      <c r="B10" s="56" t="s">
        <v>569</v>
      </c>
      <c r="C10" s="56" t="s">
        <v>570</v>
      </c>
      <c r="D10" s="57">
        <v>40529</v>
      </c>
      <c r="E10" s="58"/>
      <c r="F10" s="60" t="s">
        <v>613</v>
      </c>
      <c r="G10" s="68">
        <v>2</v>
      </c>
    </row>
    <row r="11" spans="1:7" x14ac:dyDescent="0.5">
      <c r="A11" s="58"/>
      <c r="B11" s="56" t="s">
        <v>571</v>
      </c>
      <c r="C11" s="56" t="s">
        <v>572</v>
      </c>
      <c r="D11" s="57">
        <v>41255</v>
      </c>
      <c r="E11" s="58"/>
      <c r="F11" s="60" t="s">
        <v>613</v>
      </c>
      <c r="G11" s="68">
        <v>3</v>
      </c>
    </row>
    <row r="12" spans="1:7" x14ac:dyDescent="0.5">
      <c r="A12" s="58"/>
      <c r="B12" s="56" t="s">
        <v>573</v>
      </c>
      <c r="C12" s="56" t="s">
        <v>574</v>
      </c>
      <c r="D12" s="57">
        <v>41157</v>
      </c>
      <c r="E12" s="58"/>
      <c r="F12" s="60" t="s">
        <v>613</v>
      </c>
      <c r="G12" s="68">
        <v>4</v>
      </c>
    </row>
    <row r="13" spans="1:7" ht="30" x14ac:dyDescent="0.5">
      <c r="A13" s="58"/>
      <c r="B13" s="56" t="s">
        <v>575</v>
      </c>
      <c r="C13" s="56" t="s">
        <v>576</v>
      </c>
      <c r="D13" s="57">
        <v>40882</v>
      </c>
      <c r="E13" s="58"/>
      <c r="F13" s="60" t="s">
        <v>613</v>
      </c>
      <c r="G13" s="68">
        <v>5</v>
      </c>
    </row>
    <row r="14" spans="1:7" x14ac:dyDescent="0.5">
      <c r="A14" s="58"/>
      <c r="B14" s="56" t="s">
        <v>577</v>
      </c>
      <c r="C14" s="56" t="s">
        <v>578</v>
      </c>
      <c r="D14" s="57">
        <v>40622</v>
      </c>
      <c r="E14" s="58"/>
      <c r="F14" s="60" t="s">
        <v>613</v>
      </c>
      <c r="G14" s="68">
        <v>6</v>
      </c>
    </row>
    <row r="15" spans="1:7" x14ac:dyDescent="0.5">
      <c r="A15" s="58"/>
      <c r="B15" s="56" t="s">
        <v>579</v>
      </c>
      <c r="C15" s="56" t="s">
        <v>580</v>
      </c>
      <c r="D15" s="57">
        <v>40622</v>
      </c>
      <c r="E15" s="58"/>
      <c r="F15" s="60" t="s">
        <v>613</v>
      </c>
      <c r="G15" s="68">
        <v>7</v>
      </c>
    </row>
    <row r="16" spans="1:7" x14ac:dyDescent="0.5">
      <c r="A16" s="58"/>
      <c r="B16" s="56" t="s">
        <v>581</v>
      </c>
      <c r="C16" s="56" t="s">
        <v>582</v>
      </c>
      <c r="D16" s="57">
        <v>40622</v>
      </c>
      <c r="E16" s="58"/>
      <c r="F16" s="60" t="s">
        <v>613</v>
      </c>
      <c r="G16" s="68">
        <v>8</v>
      </c>
    </row>
    <row r="17" spans="1:7" x14ac:dyDescent="0.5">
      <c r="A17" s="58"/>
      <c r="B17" s="56" t="s">
        <v>583</v>
      </c>
      <c r="C17" s="56" t="s">
        <v>584</v>
      </c>
      <c r="D17" s="57">
        <v>40284</v>
      </c>
      <c r="E17" s="58"/>
      <c r="F17" s="60" t="s">
        <v>613</v>
      </c>
      <c r="G17" s="68">
        <v>9</v>
      </c>
    </row>
    <row r="18" spans="1:7" x14ac:dyDescent="0.5">
      <c r="A18" s="58"/>
      <c r="B18" s="56" t="s">
        <v>585</v>
      </c>
      <c r="C18" s="56" t="s">
        <v>586</v>
      </c>
      <c r="D18" s="57">
        <v>40261</v>
      </c>
      <c r="E18" s="58"/>
      <c r="F18" s="60" t="s">
        <v>613</v>
      </c>
      <c r="G18" s="68">
        <v>10</v>
      </c>
    </row>
    <row r="19" spans="1:7" x14ac:dyDescent="0.5">
      <c r="A19" s="58"/>
      <c r="B19" s="56" t="s">
        <v>587</v>
      </c>
      <c r="C19" s="56" t="s">
        <v>588</v>
      </c>
      <c r="D19" s="57">
        <v>41324</v>
      </c>
      <c r="E19" s="58"/>
      <c r="F19" s="60" t="s">
        <v>613</v>
      </c>
      <c r="G19" s="68">
        <v>11</v>
      </c>
    </row>
    <row r="20" spans="1:7" x14ac:dyDescent="0.5">
      <c r="A20" s="58"/>
      <c r="B20" s="56" t="s">
        <v>620</v>
      </c>
      <c r="C20" s="56" t="s">
        <v>614</v>
      </c>
      <c r="D20" s="57">
        <v>41984</v>
      </c>
      <c r="E20" s="58"/>
      <c r="F20" s="60" t="s">
        <v>613</v>
      </c>
      <c r="G20" s="68">
        <v>12</v>
      </c>
    </row>
    <row r="21" spans="1:7" x14ac:dyDescent="0.5">
      <c r="A21" s="58"/>
      <c r="B21" s="56" t="s">
        <v>589</v>
      </c>
      <c r="C21" s="56" t="s">
        <v>590</v>
      </c>
      <c r="D21" s="57">
        <v>39767</v>
      </c>
      <c r="E21" s="58"/>
      <c r="F21" s="60" t="s">
        <v>613</v>
      </c>
      <c r="G21" s="68">
        <v>13</v>
      </c>
    </row>
    <row r="22" spans="1:7" x14ac:dyDescent="0.5">
      <c r="A22" s="58"/>
      <c r="B22" s="56" t="s">
        <v>591</v>
      </c>
      <c r="C22" s="56" t="s">
        <v>592</v>
      </c>
      <c r="D22" s="57">
        <v>40526</v>
      </c>
      <c r="E22" s="58"/>
      <c r="F22" s="60" t="s">
        <v>613</v>
      </c>
      <c r="G22" s="68">
        <v>14</v>
      </c>
    </row>
    <row r="23" spans="1:7" x14ac:dyDescent="0.5">
      <c r="A23" s="58"/>
      <c r="B23" s="56" t="s">
        <v>593</v>
      </c>
      <c r="C23" s="56" t="s">
        <v>594</v>
      </c>
      <c r="D23" s="57">
        <v>40526</v>
      </c>
      <c r="E23" s="58"/>
      <c r="F23" s="60" t="s">
        <v>613</v>
      </c>
      <c r="G23" s="68">
        <v>15</v>
      </c>
    </row>
    <row r="24" spans="1:7" x14ac:dyDescent="0.5">
      <c r="A24" s="58"/>
      <c r="B24" s="56" t="s">
        <v>595</v>
      </c>
      <c r="C24" s="56" t="s">
        <v>596</v>
      </c>
      <c r="D24" s="57">
        <v>40557</v>
      </c>
      <c r="E24" s="58"/>
      <c r="F24" s="69" t="s">
        <v>532</v>
      </c>
      <c r="G24" s="71">
        <v>1</v>
      </c>
    </row>
    <row r="25" spans="1:7" x14ac:dyDescent="0.5">
      <c r="A25" s="58"/>
      <c r="B25" s="56" t="s">
        <v>597</v>
      </c>
      <c r="C25" s="56" t="s">
        <v>420</v>
      </c>
      <c r="D25" s="57">
        <v>40557</v>
      </c>
      <c r="E25" s="58"/>
      <c r="F25" s="69" t="s">
        <v>532</v>
      </c>
      <c r="G25" s="71">
        <v>2</v>
      </c>
    </row>
    <row r="26" spans="1:7" x14ac:dyDescent="0.5">
      <c r="A26" s="58"/>
      <c r="B26" s="56" t="s">
        <v>598</v>
      </c>
      <c r="C26" s="56" t="s">
        <v>599</v>
      </c>
      <c r="D26" s="57">
        <v>40882</v>
      </c>
      <c r="E26" s="58"/>
      <c r="F26" s="69" t="s">
        <v>532</v>
      </c>
      <c r="G26" s="71">
        <v>3</v>
      </c>
    </row>
    <row r="27" spans="1:7" ht="30" x14ac:dyDescent="0.5">
      <c r="A27" s="58"/>
      <c r="B27" s="56" t="s">
        <v>600</v>
      </c>
      <c r="C27" s="56" t="s">
        <v>601</v>
      </c>
      <c r="D27" s="57">
        <v>40459</v>
      </c>
      <c r="E27" s="58"/>
      <c r="F27" s="69" t="s">
        <v>532</v>
      </c>
      <c r="G27" s="71">
        <v>4</v>
      </c>
    </row>
    <row r="28" spans="1:7" ht="30" x14ac:dyDescent="0.5">
      <c r="A28" s="58"/>
      <c r="B28" s="56" t="s">
        <v>602</v>
      </c>
      <c r="C28" s="56" t="s">
        <v>603</v>
      </c>
      <c r="D28" s="57">
        <v>40459</v>
      </c>
      <c r="E28" s="58"/>
      <c r="F28" s="69" t="s">
        <v>532</v>
      </c>
      <c r="G28" s="71">
        <v>5</v>
      </c>
    </row>
    <row r="29" spans="1:7" x14ac:dyDescent="0.5">
      <c r="A29" s="58"/>
      <c r="B29" s="56" t="s">
        <v>604</v>
      </c>
      <c r="C29" s="56" t="s">
        <v>605</v>
      </c>
      <c r="D29" s="57">
        <v>40934</v>
      </c>
      <c r="E29" s="58"/>
      <c r="F29" s="69" t="s">
        <v>532</v>
      </c>
      <c r="G29" s="71">
        <v>6</v>
      </c>
    </row>
    <row r="30" spans="1:7" ht="30" x14ac:dyDescent="0.5">
      <c r="A30" s="58"/>
      <c r="B30" s="56" t="s">
        <v>606</v>
      </c>
      <c r="C30" s="56" t="s">
        <v>607</v>
      </c>
      <c r="D30" s="57">
        <v>40632</v>
      </c>
      <c r="E30" s="58"/>
      <c r="F30" s="69" t="s">
        <v>532</v>
      </c>
      <c r="G30" s="71">
        <v>7</v>
      </c>
    </row>
  </sheetData>
  <hyperlinks>
    <hyperlink ref="B9" r:id="rId1" display="http://www.ecss.nl/forums/ecss/dispatch.cgi/publications/showFolder/100181/def/def/9646910" xr:uid="{00000000-0004-0000-0200-000000000000}"/>
    <hyperlink ref="B10" r:id="rId2" display="http://www.ecss.nl/forums/ecss/dispatch.cgi/publications/docProfile/100174/d20110106123845/No/t100174.htm" xr:uid="{00000000-0004-0000-0200-000001000000}"/>
    <hyperlink ref="B11" r:id="rId3" display="http://www.ecss.nl/forums/ecss/dispatch.cgi/publications/docProfile/100202/d20130107151648/No/t100202.htm" xr:uid="{00000000-0004-0000-0200-000002000000}"/>
    <hyperlink ref="B12" r:id="rId4" display="http://www.ecss.nl/forums/ecss/dispatch.cgi/publications/docProfile/100201/d20120906084516/No/t100201.htm" xr:uid="{00000000-0004-0000-0200-000003000000}"/>
    <hyperlink ref="B13" r:id="rId5" display="http://www.ecss.nl/forums/ecss/dispatch.cgi/publications/modDoc/doc/100198" xr:uid="{00000000-0004-0000-0200-000004000000}"/>
    <hyperlink ref="B14" r:id="rId6" display="http://www.ecss.nl/forums/ecss/dispatch.cgi/publications/docProfile/100190/d20110418151608/No/t100190.htm" xr:uid="{00000000-0004-0000-0200-000005000000}"/>
    <hyperlink ref="B15" r:id="rId7" display="http://www.ecss.nl/forums/ecss/dispatch.cgi/publications/docProfile/100191/d20110419074331/No/t100191.htm" xr:uid="{00000000-0004-0000-0200-000006000000}"/>
    <hyperlink ref="B16" r:id="rId8" display="http://www.ecss.nl/forums/ecss/dispatch.cgi/publications/docProfile/100192/d20110419143311/No/t100192.htm" xr:uid="{00000000-0004-0000-0200-000007000000}"/>
    <hyperlink ref="B17" r:id="rId9" display="http://www.ecss.nl/forums/ecss/dispatch.cgi/publications/docProfile/100171/d20100416135824/No/t100171.htm" xr:uid="{00000000-0004-0000-0200-000008000000}"/>
    <hyperlink ref="B18" r:id="rId10" display="http://www.ecss.nl/forums/ecss/dispatch.cgi/publications/docProfile/100170/d20100330081039/No/t100170.htm" xr:uid="{00000000-0004-0000-0200-000009000000}"/>
    <hyperlink ref="B19" r:id="rId11" display="http://www.ecss.nl/forums/ecss/dispatch.cgi/publications/showFolder/100203/def/def/6416679" xr:uid="{00000000-0004-0000-0200-00000A000000}"/>
    <hyperlink ref="B21" r:id="rId12" display="http://www.ecss.nl/forums/ecss/dispatch.cgi/publications/docProfile/100169/d20100330081131/No/t100169.htm" xr:uid="{00000000-0004-0000-0200-00000B000000}"/>
    <hyperlink ref="B22" r:id="rId13" display="http://www.ecss.nl/forums/ecss/dispatch.cgi/publications/docProfile/100173/d20110106124401/No/t100173.htm" xr:uid="{00000000-0004-0000-0200-00000C000000}"/>
    <hyperlink ref="B23" r:id="rId14" display="http://www.ecss.nl/forums/ecss/dispatch.cgi/publications/docProfile/100172/d20110106124451/No/t100172.htm" xr:uid="{00000000-0004-0000-0200-00000D000000}"/>
    <hyperlink ref="B24" r:id="rId15" display="http://www.ecss.nl/forums/ecss/dispatch.cgi/publications/showFolder/100183/def/def/2898274" xr:uid="{00000000-0004-0000-0200-00000E000000}"/>
    <hyperlink ref="B25" r:id="rId16" display="http://www.ecss.nl/forums/ecss/dispatch.cgi/publications/showFolder/100184/def/def/9570325" xr:uid="{00000000-0004-0000-0200-00000F000000}"/>
    <hyperlink ref="B26" r:id="rId17" display="http://www.ecss.nl/forums/ecss/dispatch.cgi/publications/docProfile/100193/d20111207101355/No/t100193.htm" xr:uid="{00000000-0004-0000-0200-000010000000}"/>
    <hyperlink ref="B27" r:id="rId18" display="http://www.ecss.nl/forums/ecss/dispatch.cgi/publications/docProfile/100179/d20101008143337/No/t100179.htm" xr:uid="{00000000-0004-0000-0200-000011000000}"/>
    <hyperlink ref="B28" r:id="rId19" display="http://www.ecss.nl/forums/ecss/dispatch.cgi/publications/docProfile/100180/d20101008143506/No/t100180.htm" xr:uid="{00000000-0004-0000-0200-000012000000}"/>
    <hyperlink ref="B29" r:id="rId20" display="http://www.ecss.nl/forums/ecss/dispatch.cgi/publications/showFolder/100200/def/def/1269424" xr:uid="{00000000-0004-0000-0200-000013000000}"/>
    <hyperlink ref="B30" r:id="rId21" display="http://www.ecss.nl/forums/ecss/dispatch.cgi/publications/showFolder/100199/def/def/585391" xr:uid="{00000000-0004-0000-0200-000014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22"/>
  <headerFooter>
    <oddFooter>&amp;Lfile name: &amp;F
TAB: &amp;F&amp;R&amp;P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8E58A-B20B-406B-99DF-DC8035D5EF5C}">
  <dimension ref="A4:M221"/>
  <sheetViews>
    <sheetView topLeftCell="A179" workbookViewId="0">
      <selection activeCell="H13" sqref="H13"/>
    </sheetView>
  </sheetViews>
  <sheetFormatPr defaultRowHeight="12.3" x14ac:dyDescent="0.4"/>
  <cols>
    <col min="1" max="1" width="13.5546875" bestFit="1" customWidth="1"/>
    <col min="2" max="2" width="26.0546875" bestFit="1" customWidth="1"/>
    <col min="5" max="5" width="20.5546875" bestFit="1" customWidth="1"/>
    <col min="6" max="6" width="26.0546875" bestFit="1" customWidth="1"/>
    <col min="7" max="7" width="13.6640625" customWidth="1"/>
    <col min="8" max="8" width="40" bestFit="1" customWidth="1"/>
    <col min="9" max="9" width="26.0546875" bestFit="1" customWidth="1"/>
    <col min="12" max="12" width="29.21875" bestFit="1" customWidth="1"/>
    <col min="13" max="13" width="34.88671875" customWidth="1"/>
  </cols>
  <sheetData>
    <row r="4" spans="1:13" ht="30" x14ac:dyDescent="0.5">
      <c r="A4" s="35" t="s">
        <v>558</v>
      </c>
      <c r="B4" s="31"/>
      <c r="E4" s="112" t="s">
        <v>866</v>
      </c>
      <c r="F4" s="75"/>
      <c r="H4" s="114" t="s">
        <v>868</v>
      </c>
      <c r="I4" s="28"/>
      <c r="L4" s="29" t="s">
        <v>552</v>
      </c>
      <c r="M4" s="30" t="s">
        <v>553</v>
      </c>
    </row>
    <row r="5" spans="1:13" x14ac:dyDescent="0.4">
      <c r="A5" s="95" t="s">
        <v>557</v>
      </c>
      <c r="B5" s="31"/>
      <c r="E5" s="113" t="s">
        <v>557</v>
      </c>
      <c r="F5" s="75"/>
      <c r="H5" s="115" t="s">
        <v>557</v>
      </c>
      <c r="I5" s="28"/>
      <c r="L5" s="66" t="s">
        <v>619</v>
      </c>
      <c r="M5" s="67">
        <f>COUNTIF('Standards-active'!K:K,"Issue A")</f>
        <v>1</v>
      </c>
    </row>
    <row r="6" spans="1:13" x14ac:dyDescent="0.4">
      <c r="A6" s="108" t="s">
        <v>865</v>
      </c>
      <c r="B6" t="s">
        <v>557</v>
      </c>
      <c r="E6" s="108" t="s">
        <v>865</v>
      </c>
      <c r="F6" t="s">
        <v>557</v>
      </c>
      <c r="H6" s="108" t="s">
        <v>865</v>
      </c>
      <c r="I6" t="s">
        <v>557</v>
      </c>
      <c r="L6" s="64"/>
      <c r="M6" s="65"/>
    </row>
    <row r="7" spans="1:13" x14ac:dyDescent="0.4">
      <c r="A7" s="109">
        <v>1996</v>
      </c>
      <c r="B7" s="134">
        <v>1</v>
      </c>
      <c r="E7" s="109" t="s">
        <v>531</v>
      </c>
      <c r="F7" s="134">
        <v>67</v>
      </c>
      <c r="H7" s="109" t="s">
        <v>11</v>
      </c>
      <c r="I7" s="134">
        <v>51</v>
      </c>
      <c r="L7" s="36" t="s">
        <v>548</v>
      </c>
      <c r="M7" s="37">
        <f>COUNTIF('Standards-active'!K:K,"Issue C")</f>
        <v>91</v>
      </c>
    </row>
    <row r="8" spans="1:13" x14ac:dyDescent="0.4">
      <c r="A8" s="109">
        <v>2008</v>
      </c>
      <c r="B8" s="134">
        <v>45</v>
      </c>
      <c r="E8" s="110">
        <v>2008</v>
      </c>
      <c r="F8" s="134">
        <v>18</v>
      </c>
      <c r="H8" s="110">
        <v>1996</v>
      </c>
      <c r="I8" s="134">
        <v>1</v>
      </c>
      <c r="L8" s="36" t="s">
        <v>551</v>
      </c>
      <c r="M8" s="37">
        <f>COUNTIF('Standards-active'!K:K,"Issue C Revision")</f>
        <v>45</v>
      </c>
    </row>
    <row r="9" spans="1:13" x14ac:dyDescent="0.4">
      <c r="A9" s="109">
        <v>2009</v>
      </c>
      <c r="B9" s="134">
        <v>11</v>
      </c>
      <c r="E9" s="110">
        <v>2009</v>
      </c>
      <c r="F9" s="134">
        <v>4</v>
      </c>
      <c r="H9" s="111" t="s">
        <v>140</v>
      </c>
      <c r="I9" s="134">
        <v>1</v>
      </c>
      <c r="L9" s="28" t="s">
        <v>809</v>
      </c>
      <c r="M9" s="96">
        <v>1</v>
      </c>
    </row>
    <row r="10" spans="1:13" x14ac:dyDescent="0.4">
      <c r="A10" s="109">
        <v>2010</v>
      </c>
      <c r="B10" s="134">
        <v>7</v>
      </c>
      <c r="E10" s="110">
        <v>2010</v>
      </c>
      <c r="F10" s="134">
        <v>5</v>
      </c>
      <c r="H10" s="110">
        <v>2008</v>
      </c>
      <c r="I10" s="134">
        <v>13</v>
      </c>
      <c r="L10" s="116" t="s">
        <v>554</v>
      </c>
      <c r="M10">
        <f>SUM(M5:M9)</f>
        <v>138</v>
      </c>
    </row>
    <row r="11" spans="1:13" x14ac:dyDescent="0.4">
      <c r="A11" s="109">
        <v>2011</v>
      </c>
      <c r="B11" s="134">
        <v>4</v>
      </c>
      <c r="E11" s="110">
        <v>2011</v>
      </c>
      <c r="F11" s="134">
        <v>2</v>
      </c>
      <c r="H11" s="111" t="s">
        <v>32</v>
      </c>
      <c r="I11" s="134">
        <v>1</v>
      </c>
    </row>
    <row r="12" spans="1:13" x14ac:dyDescent="0.4">
      <c r="A12" s="109">
        <v>2012</v>
      </c>
      <c r="B12" s="134">
        <v>1</v>
      </c>
      <c r="E12" s="110">
        <v>2013</v>
      </c>
      <c r="F12" s="134">
        <v>1</v>
      </c>
      <c r="H12" s="111" t="s">
        <v>34</v>
      </c>
      <c r="I12" s="134">
        <v>1</v>
      </c>
    </row>
    <row r="13" spans="1:13" x14ac:dyDescent="0.4">
      <c r="A13" s="109">
        <v>2013</v>
      </c>
      <c r="B13" s="134">
        <v>4</v>
      </c>
      <c r="E13" s="110">
        <v>2014</v>
      </c>
      <c r="F13" s="134">
        <v>2</v>
      </c>
      <c r="H13" s="111" t="s">
        <v>36</v>
      </c>
      <c r="I13" s="134">
        <v>1</v>
      </c>
    </row>
    <row r="14" spans="1:13" x14ac:dyDescent="0.4">
      <c r="A14" s="109">
        <v>2014</v>
      </c>
      <c r="B14" s="134">
        <v>6</v>
      </c>
      <c r="E14" s="110">
        <v>2015</v>
      </c>
      <c r="F14" s="134">
        <v>2</v>
      </c>
      <c r="H14" s="111" t="s">
        <v>59</v>
      </c>
      <c r="I14" s="134">
        <v>1</v>
      </c>
    </row>
    <row r="15" spans="1:13" x14ac:dyDescent="0.4">
      <c r="A15" s="109">
        <v>2015</v>
      </c>
      <c r="B15" s="134">
        <v>3</v>
      </c>
      <c r="E15" s="110">
        <v>2016</v>
      </c>
      <c r="F15" s="134">
        <v>2</v>
      </c>
      <c r="H15" s="111" t="s">
        <v>80</v>
      </c>
      <c r="I15" s="134">
        <v>1</v>
      </c>
    </row>
    <row r="16" spans="1:13" x14ac:dyDescent="0.4">
      <c r="A16" s="109">
        <v>2016</v>
      </c>
      <c r="B16" s="134">
        <v>4</v>
      </c>
      <c r="E16" s="110">
        <v>2017</v>
      </c>
      <c r="F16" s="134">
        <v>4</v>
      </c>
      <c r="H16" s="111" t="s">
        <v>112</v>
      </c>
      <c r="I16" s="134">
        <v>1</v>
      </c>
    </row>
    <row r="17" spans="1:9" x14ac:dyDescent="0.4">
      <c r="A17" s="109">
        <v>2017</v>
      </c>
      <c r="B17" s="134">
        <v>9</v>
      </c>
      <c r="E17" s="110">
        <v>2018</v>
      </c>
      <c r="F17" s="134">
        <v>2</v>
      </c>
      <c r="H17" s="111" t="s">
        <v>123</v>
      </c>
      <c r="I17" s="134">
        <v>1</v>
      </c>
    </row>
    <row r="18" spans="1:9" x14ac:dyDescent="0.4">
      <c r="A18" s="109">
        <v>2018</v>
      </c>
      <c r="B18" s="134">
        <v>5</v>
      </c>
      <c r="E18" s="110">
        <v>2019</v>
      </c>
      <c r="F18" s="134">
        <v>7</v>
      </c>
      <c r="H18" s="111" t="s">
        <v>214</v>
      </c>
      <c r="I18" s="134">
        <v>1</v>
      </c>
    </row>
    <row r="19" spans="1:9" x14ac:dyDescent="0.4">
      <c r="A19" s="109">
        <v>2019</v>
      </c>
      <c r="B19" s="134">
        <v>9</v>
      </c>
      <c r="E19" s="110">
        <v>2020</v>
      </c>
      <c r="F19" s="134">
        <v>4</v>
      </c>
      <c r="H19" s="111" t="s">
        <v>259</v>
      </c>
      <c r="I19" s="134">
        <v>1</v>
      </c>
    </row>
    <row r="20" spans="1:9" x14ac:dyDescent="0.4">
      <c r="A20" s="109">
        <v>2020</v>
      </c>
      <c r="B20" s="134">
        <v>7</v>
      </c>
      <c r="E20" s="110">
        <v>2021</v>
      </c>
      <c r="F20" s="134">
        <v>4</v>
      </c>
      <c r="H20" s="111" t="s">
        <v>279</v>
      </c>
      <c r="I20" s="134">
        <v>1</v>
      </c>
    </row>
    <row r="21" spans="1:9" x14ac:dyDescent="0.4">
      <c r="A21" s="109">
        <v>2021</v>
      </c>
      <c r="B21" s="134">
        <v>5</v>
      </c>
      <c r="E21" s="110">
        <v>2022</v>
      </c>
      <c r="F21" s="134">
        <v>3</v>
      </c>
      <c r="H21" s="111" t="s">
        <v>281</v>
      </c>
      <c r="I21" s="134">
        <v>1</v>
      </c>
    </row>
    <row r="22" spans="1:9" x14ac:dyDescent="0.4">
      <c r="A22" s="109">
        <v>2022</v>
      </c>
      <c r="B22" s="134">
        <v>8</v>
      </c>
      <c r="E22" s="110">
        <v>2023</v>
      </c>
      <c r="F22" s="134">
        <v>7</v>
      </c>
      <c r="H22" s="111" t="s">
        <v>282</v>
      </c>
      <c r="I22" s="134">
        <v>1</v>
      </c>
    </row>
    <row r="23" spans="1:9" x14ac:dyDescent="0.4">
      <c r="A23" s="109">
        <v>2023</v>
      </c>
      <c r="B23" s="134">
        <v>9</v>
      </c>
      <c r="E23" s="109" t="s">
        <v>533</v>
      </c>
      <c r="F23" s="134">
        <v>6</v>
      </c>
      <c r="H23" s="111" t="s">
        <v>286</v>
      </c>
      <c r="I23" s="134">
        <v>1</v>
      </c>
    </row>
    <row r="24" spans="1:9" x14ac:dyDescent="0.4">
      <c r="A24" s="109">
        <v>2024</v>
      </c>
      <c r="B24" s="134">
        <v>1</v>
      </c>
      <c r="E24" s="110">
        <v>1996</v>
      </c>
      <c r="F24" s="134">
        <v>1</v>
      </c>
      <c r="H24" s="110">
        <v>2009</v>
      </c>
      <c r="I24" s="134">
        <v>1</v>
      </c>
    </row>
    <row r="25" spans="1:9" x14ac:dyDescent="0.4">
      <c r="A25" s="109" t="s">
        <v>555</v>
      </c>
      <c r="B25" s="134">
        <v>139</v>
      </c>
      <c r="E25" s="110">
        <v>2008</v>
      </c>
      <c r="F25" s="134">
        <v>3</v>
      </c>
      <c r="H25" s="111" t="s">
        <v>89</v>
      </c>
      <c r="I25" s="134">
        <v>1</v>
      </c>
    </row>
    <row r="26" spans="1:9" x14ac:dyDescent="0.4">
      <c r="E26" s="110">
        <v>2009</v>
      </c>
      <c r="F26" s="134">
        <v>2</v>
      </c>
      <c r="H26" s="110">
        <v>2010</v>
      </c>
      <c r="I26" s="134">
        <v>6</v>
      </c>
    </row>
    <row r="27" spans="1:9" x14ac:dyDescent="0.4">
      <c r="E27" s="109" t="s">
        <v>532</v>
      </c>
      <c r="F27" s="134">
        <v>60</v>
      </c>
      <c r="H27" s="111" t="s">
        <v>82</v>
      </c>
      <c r="I27" s="134">
        <v>1</v>
      </c>
    </row>
    <row r="28" spans="1:9" x14ac:dyDescent="0.4">
      <c r="E28" s="110">
        <v>2008</v>
      </c>
      <c r="F28" s="134">
        <v>23</v>
      </c>
      <c r="H28" s="111" t="s">
        <v>117</v>
      </c>
      <c r="I28" s="134">
        <v>1</v>
      </c>
    </row>
    <row r="29" spans="1:9" x14ac:dyDescent="0.4">
      <c r="E29" s="110">
        <v>2009</v>
      </c>
      <c r="F29" s="134">
        <v>5</v>
      </c>
      <c r="H29" s="111" t="s">
        <v>119</v>
      </c>
      <c r="I29" s="134">
        <v>1</v>
      </c>
    </row>
    <row r="30" spans="1:9" x14ac:dyDescent="0.4">
      <c r="E30" s="110">
        <v>2010</v>
      </c>
      <c r="F30" s="134">
        <v>2</v>
      </c>
      <c r="H30" s="111" t="s">
        <v>121</v>
      </c>
      <c r="I30" s="134">
        <v>1</v>
      </c>
    </row>
    <row r="31" spans="1:9" x14ac:dyDescent="0.4">
      <c r="E31" s="110">
        <v>2011</v>
      </c>
      <c r="F31" s="134">
        <v>2</v>
      </c>
      <c r="H31" s="111" t="s">
        <v>130</v>
      </c>
      <c r="I31" s="134">
        <v>1</v>
      </c>
    </row>
    <row r="32" spans="1:9" x14ac:dyDescent="0.4">
      <c r="E32" s="110">
        <v>2012</v>
      </c>
      <c r="F32" s="134">
        <v>1</v>
      </c>
      <c r="H32" s="111" t="s">
        <v>166</v>
      </c>
      <c r="I32" s="134">
        <v>1</v>
      </c>
    </row>
    <row r="33" spans="5:9" x14ac:dyDescent="0.4">
      <c r="E33" s="110">
        <v>2013</v>
      </c>
      <c r="F33" s="134">
        <v>2</v>
      </c>
      <c r="H33" s="110">
        <v>2011</v>
      </c>
      <c r="I33" s="134">
        <v>2</v>
      </c>
    </row>
    <row r="34" spans="5:9" x14ac:dyDescent="0.4">
      <c r="E34" s="110">
        <v>2014</v>
      </c>
      <c r="F34" s="134">
        <v>4</v>
      </c>
      <c r="H34" s="111" t="s">
        <v>84</v>
      </c>
      <c r="I34" s="134">
        <v>1</v>
      </c>
    </row>
    <row r="35" spans="5:9" x14ac:dyDescent="0.4">
      <c r="E35" s="110">
        <v>2015</v>
      </c>
      <c r="F35" s="134">
        <v>1</v>
      </c>
      <c r="H35" s="111" t="s">
        <v>277</v>
      </c>
      <c r="I35" s="134">
        <v>1</v>
      </c>
    </row>
    <row r="36" spans="5:9" x14ac:dyDescent="0.4">
      <c r="E36" s="110">
        <v>2016</v>
      </c>
      <c r="F36" s="134">
        <v>2</v>
      </c>
      <c r="H36" s="110">
        <v>2012</v>
      </c>
      <c r="I36" s="134">
        <v>1</v>
      </c>
    </row>
    <row r="37" spans="5:9" x14ac:dyDescent="0.4">
      <c r="E37" s="110">
        <v>2017</v>
      </c>
      <c r="F37" s="134">
        <v>5</v>
      </c>
      <c r="H37" s="111" t="s">
        <v>520</v>
      </c>
      <c r="I37" s="134">
        <v>1</v>
      </c>
    </row>
    <row r="38" spans="5:9" x14ac:dyDescent="0.4">
      <c r="E38" s="110">
        <v>2018</v>
      </c>
      <c r="F38" s="134">
        <v>3</v>
      </c>
      <c r="H38" s="110">
        <v>2013</v>
      </c>
      <c r="I38" s="134">
        <v>3</v>
      </c>
    </row>
    <row r="39" spans="5:9" x14ac:dyDescent="0.4">
      <c r="E39" s="110">
        <v>2019</v>
      </c>
      <c r="F39" s="134">
        <v>1</v>
      </c>
      <c r="H39" s="111" t="s">
        <v>537</v>
      </c>
      <c r="I39" s="134">
        <v>1</v>
      </c>
    </row>
    <row r="40" spans="5:9" x14ac:dyDescent="0.4">
      <c r="E40" s="110">
        <v>2020</v>
      </c>
      <c r="F40" s="134">
        <v>2</v>
      </c>
      <c r="H40" s="111" t="s">
        <v>539</v>
      </c>
      <c r="I40" s="134">
        <v>1</v>
      </c>
    </row>
    <row r="41" spans="5:9" x14ac:dyDescent="0.4">
      <c r="E41" s="110">
        <v>2021</v>
      </c>
      <c r="F41" s="134">
        <v>1</v>
      </c>
      <c r="H41" s="111" t="s">
        <v>542</v>
      </c>
      <c r="I41" s="134">
        <v>1</v>
      </c>
    </row>
    <row r="42" spans="5:9" x14ac:dyDescent="0.4">
      <c r="E42" s="110">
        <v>2022</v>
      </c>
      <c r="F42" s="134">
        <v>5</v>
      </c>
      <c r="H42" s="110">
        <v>2014</v>
      </c>
      <c r="I42" s="134">
        <v>3</v>
      </c>
    </row>
    <row r="43" spans="5:9" x14ac:dyDescent="0.4">
      <c r="E43" s="110">
        <v>2023</v>
      </c>
      <c r="F43" s="134">
        <v>1</v>
      </c>
      <c r="H43" s="111" t="s">
        <v>644</v>
      </c>
      <c r="I43" s="134">
        <v>1</v>
      </c>
    </row>
    <row r="44" spans="5:9" x14ac:dyDescent="0.4">
      <c r="E44" s="109" t="s">
        <v>534</v>
      </c>
      <c r="F44" s="134">
        <v>1</v>
      </c>
      <c r="H44" s="111" t="s">
        <v>642</v>
      </c>
      <c r="I44" s="134">
        <v>1</v>
      </c>
    </row>
    <row r="45" spans="5:9" x14ac:dyDescent="0.4">
      <c r="E45" s="110">
        <v>2013</v>
      </c>
      <c r="F45" s="134">
        <v>1</v>
      </c>
      <c r="H45" s="111" t="s">
        <v>633</v>
      </c>
      <c r="I45" s="134">
        <v>1</v>
      </c>
    </row>
    <row r="46" spans="5:9" x14ac:dyDescent="0.4">
      <c r="E46" s="109" t="s">
        <v>536</v>
      </c>
      <c r="F46" s="134">
        <v>2</v>
      </c>
      <c r="H46" s="110">
        <v>2015</v>
      </c>
      <c r="I46" s="134">
        <v>3</v>
      </c>
    </row>
    <row r="47" spans="5:9" x14ac:dyDescent="0.4">
      <c r="E47" s="110">
        <v>2019</v>
      </c>
      <c r="F47" s="134">
        <v>1</v>
      </c>
      <c r="H47" s="111" t="s">
        <v>651</v>
      </c>
      <c r="I47" s="134">
        <v>1</v>
      </c>
    </row>
    <row r="48" spans="5:9" x14ac:dyDescent="0.4">
      <c r="E48" s="110">
        <v>2024</v>
      </c>
      <c r="F48" s="134">
        <v>1</v>
      </c>
      <c r="H48" s="111" t="s">
        <v>653</v>
      </c>
      <c r="I48" s="134">
        <v>1</v>
      </c>
    </row>
    <row r="49" spans="5:9" x14ac:dyDescent="0.4">
      <c r="E49" s="109" t="s">
        <v>535</v>
      </c>
      <c r="F49" s="134">
        <v>3</v>
      </c>
      <c r="H49" s="111" t="s">
        <v>655</v>
      </c>
      <c r="I49" s="134">
        <v>1</v>
      </c>
    </row>
    <row r="50" spans="5:9" x14ac:dyDescent="0.4">
      <c r="E50" s="110">
        <v>2008</v>
      </c>
      <c r="F50" s="134">
        <v>1</v>
      </c>
      <c r="H50" s="110">
        <v>2016</v>
      </c>
      <c r="I50" s="134">
        <v>2</v>
      </c>
    </row>
    <row r="51" spans="5:9" x14ac:dyDescent="0.4">
      <c r="E51" s="110">
        <v>2020</v>
      </c>
      <c r="F51" s="134">
        <v>1</v>
      </c>
      <c r="H51" s="111" t="s">
        <v>661</v>
      </c>
      <c r="I51" s="134">
        <v>1</v>
      </c>
    </row>
    <row r="52" spans="5:9" x14ac:dyDescent="0.4">
      <c r="E52" s="110">
        <v>2023</v>
      </c>
      <c r="F52" s="134">
        <v>1</v>
      </c>
      <c r="H52" s="111" t="s">
        <v>664</v>
      </c>
      <c r="I52" s="134">
        <v>1</v>
      </c>
    </row>
    <row r="53" spans="5:9" x14ac:dyDescent="0.4">
      <c r="E53" s="109" t="s">
        <v>555</v>
      </c>
      <c r="F53" s="134">
        <v>139</v>
      </c>
      <c r="H53" s="110">
        <v>2017</v>
      </c>
      <c r="I53" s="134">
        <v>2</v>
      </c>
    </row>
    <row r="54" spans="5:9" x14ac:dyDescent="0.4">
      <c r="H54" s="111" t="s">
        <v>668</v>
      </c>
      <c r="I54" s="134">
        <v>1</v>
      </c>
    </row>
    <row r="55" spans="5:9" x14ac:dyDescent="0.4">
      <c r="H55" s="111" t="s">
        <v>676</v>
      </c>
      <c r="I55" s="134">
        <v>1</v>
      </c>
    </row>
    <row r="56" spans="5:9" x14ac:dyDescent="0.4">
      <c r="H56" s="110">
        <v>2018</v>
      </c>
      <c r="I56" s="134">
        <v>2</v>
      </c>
    </row>
    <row r="57" spans="5:9" x14ac:dyDescent="0.4">
      <c r="H57" s="111" t="s">
        <v>788</v>
      </c>
      <c r="I57" s="134">
        <v>1</v>
      </c>
    </row>
    <row r="58" spans="5:9" x14ac:dyDescent="0.4">
      <c r="H58" s="111" t="s">
        <v>786</v>
      </c>
      <c r="I58" s="134">
        <v>1</v>
      </c>
    </row>
    <row r="59" spans="5:9" x14ac:dyDescent="0.4">
      <c r="H59" s="110">
        <v>2019</v>
      </c>
      <c r="I59" s="134">
        <v>4</v>
      </c>
    </row>
    <row r="60" spans="5:9" x14ac:dyDescent="0.4">
      <c r="H60" s="111" t="s">
        <v>774</v>
      </c>
      <c r="I60" s="134">
        <v>1</v>
      </c>
    </row>
    <row r="61" spans="5:9" x14ac:dyDescent="0.4">
      <c r="H61" s="111" t="s">
        <v>771</v>
      </c>
      <c r="I61" s="134">
        <v>1</v>
      </c>
    </row>
    <row r="62" spans="5:9" x14ac:dyDescent="0.4">
      <c r="H62" s="111" t="s">
        <v>783</v>
      </c>
      <c r="I62" s="134">
        <v>1</v>
      </c>
    </row>
    <row r="63" spans="5:9" x14ac:dyDescent="0.4">
      <c r="H63" s="111" t="s">
        <v>762</v>
      </c>
      <c r="I63" s="134">
        <v>1</v>
      </c>
    </row>
    <row r="64" spans="5:9" x14ac:dyDescent="0.4">
      <c r="H64" s="110">
        <v>2020</v>
      </c>
      <c r="I64" s="134">
        <v>2</v>
      </c>
    </row>
    <row r="65" spans="8:9" x14ac:dyDescent="0.4">
      <c r="H65" s="111" t="s">
        <v>805</v>
      </c>
      <c r="I65" s="134">
        <v>1</v>
      </c>
    </row>
    <row r="66" spans="8:9" x14ac:dyDescent="0.4">
      <c r="H66" s="111" t="s">
        <v>812</v>
      </c>
      <c r="I66" s="134">
        <v>1</v>
      </c>
    </row>
    <row r="67" spans="8:9" x14ac:dyDescent="0.4">
      <c r="H67" s="110">
        <v>2021</v>
      </c>
      <c r="I67" s="134">
        <v>2</v>
      </c>
    </row>
    <row r="68" spans="8:9" x14ac:dyDescent="0.4">
      <c r="H68" s="111" t="s">
        <v>835</v>
      </c>
      <c r="I68" s="134">
        <v>1</v>
      </c>
    </row>
    <row r="69" spans="8:9" x14ac:dyDescent="0.4">
      <c r="H69" s="111" t="s">
        <v>858</v>
      </c>
      <c r="I69" s="134">
        <v>1</v>
      </c>
    </row>
    <row r="70" spans="8:9" x14ac:dyDescent="0.4">
      <c r="H70" s="110">
        <v>2022</v>
      </c>
      <c r="I70" s="134">
        <v>2</v>
      </c>
    </row>
    <row r="71" spans="8:9" x14ac:dyDescent="0.4">
      <c r="H71" s="111" t="s">
        <v>849</v>
      </c>
      <c r="I71" s="134">
        <v>1</v>
      </c>
    </row>
    <row r="72" spans="8:9" x14ac:dyDescent="0.4">
      <c r="H72" s="111" t="s">
        <v>853</v>
      </c>
      <c r="I72" s="134">
        <v>1</v>
      </c>
    </row>
    <row r="73" spans="8:9" x14ac:dyDescent="0.4">
      <c r="H73" s="110">
        <v>2023</v>
      </c>
      <c r="I73" s="134">
        <v>2</v>
      </c>
    </row>
    <row r="74" spans="8:9" x14ac:dyDescent="0.4">
      <c r="H74" s="111" t="s">
        <v>869</v>
      </c>
      <c r="I74" s="134">
        <v>1</v>
      </c>
    </row>
    <row r="75" spans="8:9" x14ac:dyDescent="0.4">
      <c r="H75" s="111" t="s">
        <v>873</v>
      </c>
      <c r="I75" s="134">
        <v>1</v>
      </c>
    </row>
    <row r="76" spans="8:9" x14ac:dyDescent="0.4">
      <c r="H76" s="109" t="s">
        <v>810</v>
      </c>
      <c r="I76" s="134">
        <v>1</v>
      </c>
    </row>
    <row r="77" spans="8:9" x14ac:dyDescent="0.4">
      <c r="H77" s="110">
        <v>2020</v>
      </c>
      <c r="I77" s="134">
        <v>1</v>
      </c>
    </row>
    <row r="78" spans="8:9" x14ac:dyDescent="0.4">
      <c r="H78" s="111" t="s">
        <v>807</v>
      </c>
      <c r="I78" s="134">
        <v>1</v>
      </c>
    </row>
    <row r="79" spans="8:9" x14ac:dyDescent="0.4">
      <c r="H79" s="109" t="s">
        <v>57</v>
      </c>
      <c r="I79" s="134">
        <v>11</v>
      </c>
    </row>
    <row r="80" spans="8:9" x14ac:dyDescent="0.4">
      <c r="H80" s="110">
        <v>2008</v>
      </c>
      <c r="I80" s="134">
        <v>1</v>
      </c>
    </row>
    <row r="81" spans="8:9" x14ac:dyDescent="0.4">
      <c r="H81" s="111" t="s">
        <v>55</v>
      </c>
      <c r="I81" s="134">
        <v>1</v>
      </c>
    </row>
    <row r="82" spans="8:9" x14ac:dyDescent="0.4">
      <c r="H82" s="110">
        <v>2009</v>
      </c>
      <c r="I82" s="134">
        <v>1</v>
      </c>
    </row>
    <row r="83" spans="8:9" x14ac:dyDescent="0.4">
      <c r="H83" s="111" t="s">
        <v>366</v>
      </c>
      <c r="I83" s="134">
        <v>1</v>
      </c>
    </row>
    <row r="84" spans="8:9" x14ac:dyDescent="0.4">
      <c r="H84" s="110">
        <v>2016</v>
      </c>
      <c r="I84" s="134">
        <v>1</v>
      </c>
    </row>
    <row r="85" spans="8:9" x14ac:dyDescent="0.4">
      <c r="H85" s="111" t="s">
        <v>659</v>
      </c>
      <c r="I85" s="134">
        <v>1</v>
      </c>
    </row>
    <row r="86" spans="8:9" x14ac:dyDescent="0.4">
      <c r="H86" s="110">
        <v>2017</v>
      </c>
      <c r="I86" s="134">
        <v>1</v>
      </c>
    </row>
    <row r="87" spans="8:9" x14ac:dyDescent="0.4">
      <c r="H87" s="111" t="s">
        <v>678</v>
      </c>
      <c r="I87" s="134">
        <v>1</v>
      </c>
    </row>
    <row r="88" spans="8:9" x14ac:dyDescent="0.4">
      <c r="H88" s="110">
        <v>2019</v>
      </c>
      <c r="I88" s="134">
        <v>1</v>
      </c>
    </row>
    <row r="89" spans="8:9" x14ac:dyDescent="0.4">
      <c r="H89" s="111" t="s">
        <v>777</v>
      </c>
      <c r="I89" s="134">
        <v>1</v>
      </c>
    </row>
    <row r="90" spans="8:9" x14ac:dyDescent="0.4">
      <c r="H90" s="110">
        <v>2022</v>
      </c>
      <c r="I90" s="134">
        <v>1</v>
      </c>
    </row>
    <row r="91" spans="8:9" x14ac:dyDescent="0.4">
      <c r="H91" s="111" t="s">
        <v>846</v>
      </c>
      <c r="I91" s="134">
        <v>1</v>
      </c>
    </row>
    <row r="92" spans="8:9" x14ac:dyDescent="0.4">
      <c r="H92" s="110">
        <v>2023</v>
      </c>
      <c r="I92" s="134">
        <v>5</v>
      </c>
    </row>
    <row r="93" spans="8:9" x14ac:dyDescent="0.4">
      <c r="H93" s="111" t="s">
        <v>833</v>
      </c>
      <c r="I93" s="134">
        <v>1</v>
      </c>
    </row>
    <row r="94" spans="8:9" x14ac:dyDescent="0.4">
      <c r="H94" s="111" t="s">
        <v>825</v>
      </c>
      <c r="I94" s="134">
        <v>1</v>
      </c>
    </row>
    <row r="95" spans="8:9" x14ac:dyDescent="0.4">
      <c r="H95" s="111" t="s">
        <v>826</v>
      </c>
      <c r="I95" s="134">
        <v>1</v>
      </c>
    </row>
    <row r="96" spans="8:9" x14ac:dyDescent="0.4">
      <c r="H96" s="111" t="s">
        <v>828</v>
      </c>
      <c r="I96" s="134">
        <v>1</v>
      </c>
    </row>
    <row r="97" spans="8:9" x14ac:dyDescent="0.4">
      <c r="H97" s="111" t="s">
        <v>827</v>
      </c>
      <c r="I97" s="134">
        <v>1</v>
      </c>
    </row>
    <row r="98" spans="8:9" x14ac:dyDescent="0.4">
      <c r="H98" s="109" t="s">
        <v>803</v>
      </c>
      <c r="I98" s="134">
        <v>1</v>
      </c>
    </row>
    <row r="99" spans="8:9" x14ac:dyDescent="0.4">
      <c r="H99" s="110">
        <v>2020</v>
      </c>
      <c r="I99" s="134">
        <v>1</v>
      </c>
    </row>
    <row r="100" spans="8:9" x14ac:dyDescent="0.4">
      <c r="H100" s="111" t="s">
        <v>802</v>
      </c>
      <c r="I100" s="134">
        <v>1</v>
      </c>
    </row>
    <row r="101" spans="8:9" x14ac:dyDescent="0.4">
      <c r="H101" s="109" t="s">
        <v>769</v>
      </c>
      <c r="I101" s="134">
        <v>3</v>
      </c>
    </row>
    <row r="102" spans="8:9" x14ac:dyDescent="0.4">
      <c r="H102" s="110">
        <v>2019</v>
      </c>
      <c r="I102" s="134">
        <v>2</v>
      </c>
    </row>
    <row r="103" spans="8:9" x14ac:dyDescent="0.4">
      <c r="H103" s="111" t="s">
        <v>773</v>
      </c>
      <c r="I103" s="134">
        <v>1</v>
      </c>
    </row>
    <row r="104" spans="8:9" x14ac:dyDescent="0.4">
      <c r="H104" s="111" t="s">
        <v>768</v>
      </c>
      <c r="I104" s="134">
        <v>1</v>
      </c>
    </row>
    <row r="105" spans="8:9" x14ac:dyDescent="0.4">
      <c r="H105" s="110">
        <v>2020</v>
      </c>
      <c r="I105" s="134">
        <v>1</v>
      </c>
    </row>
    <row r="106" spans="8:9" x14ac:dyDescent="0.4">
      <c r="H106" s="111" t="s">
        <v>799</v>
      </c>
      <c r="I106" s="134">
        <v>1</v>
      </c>
    </row>
    <row r="107" spans="8:9" x14ac:dyDescent="0.4">
      <c r="H107" s="109" t="s">
        <v>22</v>
      </c>
      <c r="I107" s="134">
        <v>36</v>
      </c>
    </row>
    <row r="108" spans="8:9" x14ac:dyDescent="0.4">
      <c r="H108" s="110">
        <v>2008</v>
      </c>
      <c r="I108" s="134">
        <v>28</v>
      </c>
    </row>
    <row r="109" spans="8:9" x14ac:dyDescent="0.4">
      <c r="H109" s="111" t="s">
        <v>49</v>
      </c>
      <c r="I109" s="134">
        <v>1</v>
      </c>
    </row>
    <row r="110" spans="8:9" x14ac:dyDescent="0.4">
      <c r="H110" s="111" t="s">
        <v>67</v>
      </c>
      <c r="I110" s="134">
        <v>1</v>
      </c>
    </row>
    <row r="111" spans="8:9" x14ac:dyDescent="0.4">
      <c r="H111" s="111" t="s">
        <v>75</v>
      </c>
      <c r="I111" s="134">
        <v>1</v>
      </c>
    </row>
    <row r="112" spans="8:9" x14ac:dyDescent="0.4">
      <c r="H112" s="111" t="s">
        <v>97</v>
      </c>
      <c r="I112" s="134">
        <v>1</v>
      </c>
    </row>
    <row r="113" spans="8:9" x14ac:dyDescent="0.4">
      <c r="H113" s="111" t="s">
        <v>114</v>
      </c>
      <c r="I113" s="134">
        <v>1</v>
      </c>
    </row>
    <row r="114" spans="8:9" x14ac:dyDescent="0.4">
      <c r="H114" s="111" t="s">
        <v>131</v>
      </c>
      <c r="I114" s="134">
        <v>1</v>
      </c>
    </row>
    <row r="115" spans="8:9" x14ac:dyDescent="0.4">
      <c r="H115" s="111" t="s">
        <v>134</v>
      </c>
      <c r="I115" s="134">
        <v>1</v>
      </c>
    </row>
    <row r="116" spans="8:9" x14ac:dyDescent="0.4">
      <c r="H116" s="111" t="s">
        <v>137</v>
      </c>
      <c r="I116" s="134">
        <v>1</v>
      </c>
    </row>
    <row r="117" spans="8:9" x14ac:dyDescent="0.4">
      <c r="H117" s="111" t="s">
        <v>144</v>
      </c>
      <c r="I117" s="134">
        <v>1</v>
      </c>
    </row>
    <row r="118" spans="8:9" x14ac:dyDescent="0.4">
      <c r="H118" s="111" t="s">
        <v>161</v>
      </c>
      <c r="I118" s="134">
        <v>1</v>
      </c>
    </row>
    <row r="119" spans="8:9" x14ac:dyDescent="0.4">
      <c r="H119" s="111" t="s">
        <v>174</v>
      </c>
      <c r="I119" s="134">
        <v>1</v>
      </c>
    </row>
    <row r="120" spans="8:9" x14ac:dyDescent="0.4">
      <c r="H120" s="111" t="s">
        <v>180</v>
      </c>
      <c r="I120" s="134">
        <v>1</v>
      </c>
    </row>
    <row r="121" spans="8:9" x14ac:dyDescent="0.4">
      <c r="H121" s="111" t="s">
        <v>183</v>
      </c>
      <c r="I121" s="134">
        <v>1</v>
      </c>
    </row>
    <row r="122" spans="8:9" x14ac:dyDescent="0.4">
      <c r="H122" s="111" t="s">
        <v>192</v>
      </c>
      <c r="I122" s="134">
        <v>1</v>
      </c>
    </row>
    <row r="123" spans="8:9" x14ac:dyDescent="0.4">
      <c r="H123" s="111" t="s">
        <v>199</v>
      </c>
      <c r="I123" s="134">
        <v>1</v>
      </c>
    </row>
    <row r="124" spans="8:9" x14ac:dyDescent="0.4">
      <c r="H124" s="111" t="s">
        <v>202</v>
      </c>
      <c r="I124" s="134">
        <v>1</v>
      </c>
    </row>
    <row r="125" spans="8:9" x14ac:dyDescent="0.4">
      <c r="H125" s="111" t="s">
        <v>205</v>
      </c>
      <c r="I125" s="134">
        <v>1</v>
      </c>
    </row>
    <row r="126" spans="8:9" x14ac:dyDescent="0.4">
      <c r="H126" s="111" t="s">
        <v>208</v>
      </c>
      <c r="I126" s="134">
        <v>1</v>
      </c>
    </row>
    <row r="127" spans="8:9" x14ac:dyDescent="0.4">
      <c r="H127" s="111" t="s">
        <v>223</v>
      </c>
      <c r="I127" s="134">
        <v>1</v>
      </c>
    </row>
    <row r="128" spans="8:9" x14ac:dyDescent="0.4">
      <c r="H128" s="111" t="s">
        <v>235</v>
      </c>
      <c r="I128" s="134">
        <v>1</v>
      </c>
    </row>
    <row r="129" spans="8:9" x14ac:dyDescent="0.4">
      <c r="H129" s="111" t="s">
        <v>238</v>
      </c>
      <c r="I129" s="134">
        <v>1</v>
      </c>
    </row>
    <row r="130" spans="8:9" x14ac:dyDescent="0.4">
      <c r="H130" s="111" t="s">
        <v>244</v>
      </c>
      <c r="I130" s="134">
        <v>1</v>
      </c>
    </row>
    <row r="131" spans="8:9" x14ac:dyDescent="0.4">
      <c r="H131" s="111" t="s">
        <v>250</v>
      </c>
      <c r="I131" s="134">
        <v>1</v>
      </c>
    </row>
    <row r="132" spans="8:9" x14ac:dyDescent="0.4">
      <c r="H132" s="111" t="s">
        <v>253</v>
      </c>
      <c r="I132" s="134">
        <v>1</v>
      </c>
    </row>
    <row r="133" spans="8:9" x14ac:dyDescent="0.4">
      <c r="H133" s="111" t="s">
        <v>256</v>
      </c>
      <c r="I133" s="134">
        <v>1</v>
      </c>
    </row>
    <row r="134" spans="8:9" x14ac:dyDescent="0.4">
      <c r="H134" s="111" t="s">
        <v>265</v>
      </c>
      <c r="I134" s="134">
        <v>1</v>
      </c>
    </row>
    <row r="135" spans="8:9" x14ac:dyDescent="0.4">
      <c r="H135" s="111" t="s">
        <v>271</v>
      </c>
      <c r="I135" s="134">
        <v>1</v>
      </c>
    </row>
    <row r="136" spans="8:9" x14ac:dyDescent="0.4">
      <c r="H136" s="111" t="s">
        <v>359</v>
      </c>
      <c r="I136" s="134">
        <v>1</v>
      </c>
    </row>
    <row r="137" spans="8:9" x14ac:dyDescent="0.4">
      <c r="H137" s="110">
        <v>2009</v>
      </c>
      <c r="I137" s="134">
        <v>3</v>
      </c>
    </row>
    <row r="138" spans="8:9" x14ac:dyDescent="0.4">
      <c r="H138" s="111" t="s">
        <v>171</v>
      </c>
      <c r="I138" s="134">
        <v>1</v>
      </c>
    </row>
    <row r="139" spans="8:9" x14ac:dyDescent="0.4">
      <c r="H139" s="111" t="s">
        <v>211</v>
      </c>
      <c r="I139" s="134">
        <v>1</v>
      </c>
    </row>
    <row r="140" spans="8:9" x14ac:dyDescent="0.4">
      <c r="H140" s="111" t="s">
        <v>262</v>
      </c>
      <c r="I140" s="134">
        <v>1</v>
      </c>
    </row>
    <row r="141" spans="8:9" x14ac:dyDescent="0.4">
      <c r="H141" s="110">
        <v>2010</v>
      </c>
      <c r="I141" s="134">
        <v>1</v>
      </c>
    </row>
    <row r="142" spans="8:9" x14ac:dyDescent="0.4">
      <c r="H142" s="111" t="s">
        <v>241</v>
      </c>
      <c r="I142" s="134">
        <v>1</v>
      </c>
    </row>
    <row r="143" spans="8:9" x14ac:dyDescent="0.4">
      <c r="H143" s="110">
        <v>2013</v>
      </c>
      <c r="I143" s="134">
        <v>1</v>
      </c>
    </row>
    <row r="144" spans="8:9" x14ac:dyDescent="0.4">
      <c r="H144" s="111" t="s">
        <v>529</v>
      </c>
      <c r="I144" s="134">
        <v>1</v>
      </c>
    </row>
    <row r="145" spans="8:9" x14ac:dyDescent="0.4">
      <c r="H145" s="110">
        <v>2014</v>
      </c>
      <c r="I145" s="134">
        <v>1</v>
      </c>
    </row>
    <row r="146" spans="8:9" x14ac:dyDescent="0.4">
      <c r="H146" s="111" t="s">
        <v>648</v>
      </c>
      <c r="I146" s="134">
        <v>1</v>
      </c>
    </row>
    <row r="147" spans="8:9" x14ac:dyDescent="0.4">
      <c r="H147" s="110">
        <v>2016</v>
      </c>
      <c r="I147" s="134">
        <v>1</v>
      </c>
    </row>
    <row r="148" spans="8:9" x14ac:dyDescent="0.4">
      <c r="H148" s="111" t="s">
        <v>660</v>
      </c>
      <c r="I148" s="134">
        <v>1</v>
      </c>
    </row>
    <row r="149" spans="8:9" x14ac:dyDescent="0.4">
      <c r="H149" s="110">
        <v>2020</v>
      </c>
      <c r="I149" s="134">
        <v>1</v>
      </c>
    </row>
    <row r="150" spans="8:9" x14ac:dyDescent="0.4">
      <c r="H150" s="111" t="s">
        <v>795</v>
      </c>
      <c r="I150" s="134">
        <v>1</v>
      </c>
    </row>
    <row r="151" spans="8:9" x14ac:dyDescent="0.4">
      <c r="H151" s="109" t="s">
        <v>45</v>
      </c>
      <c r="I151" s="134">
        <v>13</v>
      </c>
    </row>
    <row r="152" spans="8:9" x14ac:dyDescent="0.4">
      <c r="H152" s="110">
        <v>2008</v>
      </c>
      <c r="I152" s="134">
        <v>1</v>
      </c>
    </row>
    <row r="153" spans="8:9" x14ac:dyDescent="0.4">
      <c r="H153" s="111" t="s">
        <v>363</v>
      </c>
      <c r="I153" s="134">
        <v>1</v>
      </c>
    </row>
    <row r="154" spans="8:9" x14ac:dyDescent="0.4">
      <c r="H154" s="110">
        <v>2009</v>
      </c>
      <c r="I154" s="134">
        <v>2</v>
      </c>
    </row>
    <row r="155" spans="8:9" x14ac:dyDescent="0.4">
      <c r="H155" s="111" t="s">
        <v>190</v>
      </c>
      <c r="I155" s="134">
        <v>1</v>
      </c>
    </row>
    <row r="156" spans="8:9" x14ac:dyDescent="0.4">
      <c r="H156" s="111" t="s">
        <v>274</v>
      </c>
      <c r="I156" s="134">
        <v>1</v>
      </c>
    </row>
    <row r="157" spans="8:9" x14ac:dyDescent="0.4">
      <c r="H157" s="110">
        <v>2011</v>
      </c>
      <c r="I157" s="134">
        <v>1</v>
      </c>
    </row>
    <row r="158" spans="8:9" x14ac:dyDescent="0.4">
      <c r="H158" s="111" t="s">
        <v>232</v>
      </c>
      <c r="I158" s="134">
        <v>1</v>
      </c>
    </row>
    <row r="159" spans="8:9" x14ac:dyDescent="0.4">
      <c r="H159" s="110">
        <v>2014</v>
      </c>
      <c r="I159" s="134">
        <v>1</v>
      </c>
    </row>
    <row r="160" spans="8:9" x14ac:dyDescent="0.4">
      <c r="H160" s="111" t="s">
        <v>646</v>
      </c>
      <c r="I160" s="134">
        <v>1</v>
      </c>
    </row>
    <row r="161" spans="8:9" x14ac:dyDescent="0.4">
      <c r="H161" s="110">
        <v>2017</v>
      </c>
      <c r="I161" s="134">
        <v>1</v>
      </c>
    </row>
    <row r="162" spans="8:9" x14ac:dyDescent="0.4">
      <c r="H162" s="111" t="s">
        <v>680</v>
      </c>
      <c r="I162" s="134">
        <v>1</v>
      </c>
    </row>
    <row r="163" spans="8:9" x14ac:dyDescent="0.4">
      <c r="H163" s="110">
        <v>2018</v>
      </c>
      <c r="I163" s="134">
        <v>1</v>
      </c>
    </row>
    <row r="164" spans="8:9" x14ac:dyDescent="0.4">
      <c r="H164" s="111" t="s">
        <v>785</v>
      </c>
      <c r="I164" s="134">
        <v>1</v>
      </c>
    </row>
    <row r="165" spans="8:9" x14ac:dyDescent="0.4">
      <c r="H165" s="110">
        <v>2019</v>
      </c>
      <c r="I165" s="134">
        <v>1</v>
      </c>
    </row>
    <row r="166" spans="8:9" x14ac:dyDescent="0.4">
      <c r="H166" s="111" t="s">
        <v>770</v>
      </c>
      <c r="I166" s="134">
        <v>1</v>
      </c>
    </row>
    <row r="167" spans="8:9" x14ac:dyDescent="0.4">
      <c r="H167" s="110">
        <v>2020</v>
      </c>
      <c r="I167" s="134">
        <v>1</v>
      </c>
    </row>
    <row r="168" spans="8:9" x14ac:dyDescent="0.4">
      <c r="H168" s="111" t="s">
        <v>27</v>
      </c>
      <c r="I168" s="134">
        <v>1</v>
      </c>
    </row>
    <row r="169" spans="8:9" x14ac:dyDescent="0.4">
      <c r="H169" s="110">
        <v>2021</v>
      </c>
      <c r="I169" s="134">
        <v>1</v>
      </c>
    </row>
    <row r="170" spans="8:9" x14ac:dyDescent="0.4">
      <c r="H170" s="111" t="s">
        <v>864</v>
      </c>
      <c r="I170" s="134">
        <v>1</v>
      </c>
    </row>
    <row r="171" spans="8:9" x14ac:dyDescent="0.4">
      <c r="H171" s="110">
        <v>2022</v>
      </c>
      <c r="I171" s="134">
        <v>3</v>
      </c>
    </row>
    <row r="172" spans="8:9" x14ac:dyDescent="0.4">
      <c r="H172" s="111" t="s">
        <v>839</v>
      </c>
      <c r="I172" s="134">
        <v>1</v>
      </c>
    </row>
    <row r="173" spans="8:9" x14ac:dyDescent="0.4">
      <c r="H173" s="111" t="s">
        <v>851</v>
      </c>
      <c r="I173" s="134">
        <v>1</v>
      </c>
    </row>
    <row r="174" spans="8:9" x14ac:dyDescent="0.4">
      <c r="H174" s="111" t="s">
        <v>856</v>
      </c>
      <c r="I174" s="134">
        <v>1</v>
      </c>
    </row>
    <row r="175" spans="8:9" x14ac:dyDescent="0.4">
      <c r="H175" s="109" t="s">
        <v>108</v>
      </c>
      <c r="I175" s="134">
        <v>5</v>
      </c>
    </row>
    <row r="176" spans="8:9" x14ac:dyDescent="0.4">
      <c r="H176" s="110">
        <v>2011</v>
      </c>
      <c r="I176" s="134">
        <v>1</v>
      </c>
    </row>
    <row r="177" spans="8:9" x14ac:dyDescent="0.4">
      <c r="H177" s="111" t="s">
        <v>106</v>
      </c>
      <c r="I177" s="134">
        <v>1</v>
      </c>
    </row>
    <row r="178" spans="8:9" x14ac:dyDescent="0.4">
      <c r="H178" s="110">
        <v>2019</v>
      </c>
      <c r="I178" s="134">
        <v>1</v>
      </c>
    </row>
    <row r="179" spans="8:9" x14ac:dyDescent="0.4">
      <c r="H179" s="111" t="s">
        <v>778</v>
      </c>
      <c r="I179" s="134">
        <v>1</v>
      </c>
    </row>
    <row r="180" spans="8:9" x14ac:dyDescent="0.4">
      <c r="H180" s="110">
        <v>2021</v>
      </c>
      <c r="I180" s="134">
        <v>1</v>
      </c>
    </row>
    <row r="181" spans="8:9" x14ac:dyDescent="0.4">
      <c r="H181" s="111" t="s">
        <v>861</v>
      </c>
      <c r="I181" s="134">
        <v>1</v>
      </c>
    </row>
    <row r="182" spans="8:9" x14ac:dyDescent="0.4">
      <c r="H182" s="110">
        <v>2022</v>
      </c>
      <c r="I182" s="134">
        <v>1</v>
      </c>
    </row>
    <row r="183" spans="8:9" x14ac:dyDescent="0.4">
      <c r="H183" s="111" t="s">
        <v>860</v>
      </c>
      <c r="I183" s="134">
        <v>1</v>
      </c>
    </row>
    <row r="184" spans="8:9" x14ac:dyDescent="0.4">
      <c r="H184" s="110">
        <v>2023</v>
      </c>
      <c r="I184" s="134">
        <v>1</v>
      </c>
    </row>
    <row r="185" spans="8:9" x14ac:dyDescent="0.4">
      <c r="H185" s="111" t="s">
        <v>814</v>
      </c>
      <c r="I185" s="134">
        <v>1</v>
      </c>
    </row>
    <row r="186" spans="8:9" x14ac:dyDescent="0.4">
      <c r="H186" s="109" t="s">
        <v>19</v>
      </c>
      <c r="I186" s="134">
        <v>4</v>
      </c>
    </row>
    <row r="187" spans="8:9" x14ac:dyDescent="0.4">
      <c r="H187" s="110">
        <v>2008</v>
      </c>
      <c r="I187" s="134">
        <v>2</v>
      </c>
    </row>
    <row r="188" spans="8:9" x14ac:dyDescent="0.4">
      <c r="H188" s="111" t="s">
        <v>148</v>
      </c>
      <c r="I188" s="134">
        <v>1</v>
      </c>
    </row>
    <row r="189" spans="8:9" x14ac:dyDescent="0.4">
      <c r="H189" s="111" t="s">
        <v>150</v>
      </c>
      <c r="I189" s="134">
        <v>1</v>
      </c>
    </row>
    <row r="190" spans="8:9" x14ac:dyDescent="0.4">
      <c r="H190" s="110">
        <v>2009</v>
      </c>
      <c r="I190" s="134">
        <v>2</v>
      </c>
    </row>
    <row r="191" spans="8:9" x14ac:dyDescent="0.4">
      <c r="H191" s="111" t="s">
        <v>30</v>
      </c>
      <c r="I191" s="134">
        <v>1</v>
      </c>
    </row>
    <row r="192" spans="8:9" x14ac:dyDescent="0.4">
      <c r="H192" s="111" t="s">
        <v>339</v>
      </c>
      <c r="I192" s="134">
        <v>1</v>
      </c>
    </row>
    <row r="193" spans="8:9" x14ac:dyDescent="0.4">
      <c r="H193" s="109" t="s">
        <v>143</v>
      </c>
      <c r="I193" s="134">
        <v>8</v>
      </c>
    </row>
    <row r="194" spans="8:9" x14ac:dyDescent="0.4">
      <c r="H194" s="110">
        <v>2009</v>
      </c>
      <c r="I194" s="134">
        <v>2</v>
      </c>
    </row>
    <row r="195" spans="8:9" x14ac:dyDescent="0.4">
      <c r="H195" s="111" t="s">
        <v>511</v>
      </c>
      <c r="I195" s="134">
        <v>1</v>
      </c>
    </row>
    <row r="196" spans="8:9" x14ac:dyDescent="0.4">
      <c r="H196" s="111" t="s">
        <v>400</v>
      </c>
      <c r="I196" s="134">
        <v>1</v>
      </c>
    </row>
    <row r="197" spans="8:9" x14ac:dyDescent="0.4">
      <c r="H197" s="110">
        <v>2017</v>
      </c>
      <c r="I197" s="134">
        <v>5</v>
      </c>
    </row>
    <row r="198" spans="8:9" x14ac:dyDescent="0.4">
      <c r="H198" s="111" t="s">
        <v>666</v>
      </c>
      <c r="I198" s="134">
        <v>1</v>
      </c>
    </row>
    <row r="199" spans="8:9" x14ac:dyDescent="0.4">
      <c r="H199" s="111" t="s">
        <v>794</v>
      </c>
      <c r="I199" s="134">
        <v>1</v>
      </c>
    </row>
    <row r="200" spans="8:9" x14ac:dyDescent="0.4">
      <c r="H200" s="111" t="s">
        <v>672</v>
      </c>
      <c r="I200" s="134">
        <v>1</v>
      </c>
    </row>
    <row r="201" spans="8:9" x14ac:dyDescent="0.4">
      <c r="H201" s="111" t="s">
        <v>673</v>
      </c>
      <c r="I201" s="134">
        <v>1</v>
      </c>
    </row>
    <row r="202" spans="8:9" x14ac:dyDescent="0.4">
      <c r="H202" s="111" t="s">
        <v>675</v>
      </c>
      <c r="I202" s="134">
        <v>1</v>
      </c>
    </row>
    <row r="203" spans="8:9" x14ac:dyDescent="0.4">
      <c r="H203" s="110">
        <v>2018</v>
      </c>
      <c r="I203" s="134">
        <v>1</v>
      </c>
    </row>
    <row r="204" spans="8:9" x14ac:dyDescent="0.4">
      <c r="H204" s="111" t="s">
        <v>757</v>
      </c>
      <c r="I204" s="134">
        <v>1</v>
      </c>
    </row>
    <row r="205" spans="8:9" x14ac:dyDescent="0.4">
      <c r="H205" s="109" t="s">
        <v>562</v>
      </c>
      <c r="I205" s="134">
        <v>2</v>
      </c>
    </row>
    <row r="206" spans="8:9" x14ac:dyDescent="0.4">
      <c r="H206" s="110">
        <v>2018</v>
      </c>
      <c r="I206" s="134">
        <v>1</v>
      </c>
    </row>
    <row r="207" spans="8:9" x14ac:dyDescent="0.4">
      <c r="H207" s="111" t="s">
        <v>758</v>
      </c>
      <c r="I207" s="134">
        <v>1</v>
      </c>
    </row>
    <row r="208" spans="8:9" x14ac:dyDescent="0.4">
      <c r="H208" s="110">
        <v>2021</v>
      </c>
      <c r="I208" s="134">
        <v>1</v>
      </c>
    </row>
    <row r="209" spans="8:9" x14ac:dyDescent="0.4">
      <c r="H209" s="111" t="s">
        <v>862</v>
      </c>
      <c r="I209" s="134">
        <v>1</v>
      </c>
    </row>
    <row r="210" spans="8:9" x14ac:dyDescent="0.4">
      <c r="H210" s="109" t="s">
        <v>845</v>
      </c>
      <c r="I210" s="134">
        <v>1</v>
      </c>
    </row>
    <row r="211" spans="8:9" x14ac:dyDescent="0.4">
      <c r="H211" s="110">
        <v>2022</v>
      </c>
      <c r="I211" s="134">
        <v>1</v>
      </c>
    </row>
    <row r="212" spans="8:9" x14ac:dyDescent="0.4">
      <c r="H212" s="111" t="s">
        <v>844</v>
      </c>
      <c r="I212" s="134">
        <v>1</v>
      </c>
    </row>
    <row r="213" spans="8:9" x14ac:dyDescent="0.4">
      <c r="H213" s="109" t="s">
        <v>867</v>
      </c>
      <c r="I213" s="134">
        <v>2</v>
      </c>
    </row>
    <row r="214" spans="8:9" x14ac:dyDescent="0.4">
      <c r="H214" s="110">
        <v>2014</v>
      </c>
      <c r="I214" s="134">
        <v>1</v>
      </c>
    </row>
    <row r="215" spans="8:9" x14ac:dyDescent="0.4">
      <c r="H215" s="111" t="s">
        <v>649</v>
      </c>
      <c r="I215" s="134">
        <v>1</v>
      </c>
    </row>
    <row r="216" spans="8:9" x14ac:dyDescent="0.4">
      <c r="H216" s="110">
        <v>2023</v>
      </c>
      <c r="I216" s="134">
        <v>1</v>
      </c>
    </row>
    <row r="217" spans="8:9" x14ac:dyDescent="0.4">
      <c r="H217" s="111" t="s">
        <v>878</v>
      </c>
      <c r="I217" s="134">
        <v>1</v>
      </c>
    </row>
    <row r="218" spans="8:9" x14ac:dyDescent="0.4">
      <c r="H218" s="109" t="s">
        <v>889</v>
      </c>
      <c r="I218" s="134">
        <v>1</v>
      </c>
    </row>
    <row r="219" spans="8:9" x14ac:dyDescent="0.4">
      <c r="H219" s="110">
        <v>2024</v>
      </c>
      <c r="I219" s="134">
        <v>1</v>
      </c>
    </row>
    <row r="220" spans="8:9" x14ac:dyDescent="0.4">
      <c r="H220" s="111" t="s">
        <v>888</v>
      </c>
      <c r="I220" s="134">
        <v>1</v>
      </c>
    </row>
    <row r="221" spans="8:9" x14ac:dyDescent="0.4">
      <c r="H221" s="109" t="s">
        <v>555</v>
      </c>
      <c r="I221" s="134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59"/>
  <sheetViews>
    <sheetView workbookViewId="0">
      <pane ySplit="1" topLeftCell="A19" activePane="bottomLeft" state="frozen"/>
      <selection pane="bottomLeft" activeCell="C32" sqref="C32"/>
    </sheetView>
  </sheetViews>
  <sheetFormatPr defaultRowHeight="12.6" x14ac:dyDescent="0.4"/>
  <cols>
    <col min="1" max="1" width="3" style="122" bestFit="1" customWidth="1"/>
    <col min="2" max="2" width="27.44140625" style="122" bestFit="1" customWidth="1"/>
    <col min="3" max="3" width="52.88671875" style="122" customWidth="1"/>
    <col min="4" max="4" width="24" style="129" customWidth="1"/>
    <col min="5" max="6" width="28.6640625" style="130" customWidth="1"/>
    <col min="7" max="7" width="20.6640625" style="131" customWidth="1"/>
    <col min="8" max="8" width="33.0546875" style="131" customWidth="1"/>
    <col min="9" max="16384" width="8.88671875" style="122"/>
  </cols>
  <sheetData>
    <row r="1" spans="1:8" x14ac:dyDescent="0.4">
      <c r="A1" s="118" t="s">
        <v>565</v>
      </c>
      <c r="B1" s="118" t="s">
        <v>4</v>
      </c>
      <c r="C1" s="118" t="s">
        <v>610</v>
      </c>
      <c r="D1" s="119" t="s">
        <v>747</v>
      </c>
      <c r="E1" s="120" t="s">
        <v>791</v>
      </c>
      <c r="F1" s="120" t="s">
        <v>610</v>
      </c>
      <c r="G1" s="121" t="s">
        <v>747</v>
      </c>
      <c r="H1" s="131" t="s">
        <v>882</v>
      </c>
    </row>
    <row r="2" spans="1:8" ht="14.4" x14ac:dyDescent="0.4">
      <c r="A2" s="123">
        <v>1</v>
      </c>
      <c r="B2" s="123" t="s">
        <v>681</v>
      </c>
      <c r="C2" s="123" t="s">
        <v>568</v>
      </c>
      <c r="D2" s="124">
        <v>40529</v>
      </c>
      <c r="E2" s="125"/>
      <c r="F2" s="125"/>
      <c r="G2" s="126"/>
      <c r="H2" s="124"/>
    </row>
    <row r="3" spans="1:8" ht="14.4" x14ac:dyDescent="0.4">
      <c r="A3" s="123">
        <v>2</v>
      </c>
      <c r="B3" s="123" t="s">
        <v>841</v>
      </c>
      <c r="C3" s="123" t="s">
        <v>842</v>
      </c>
      <c r="D3" s="124">
        <v>44712</v>
      </c>
      <c r="E3" s="125"/>
      <c r="F3" s="125"/>
      <c r="G3" s="126"/>
      <c r="H3" s="124"/>
    </row>
    <row r="4" spans="1:8" ht="28.8" x14ac:dyDescent="0.4">
      <c r="A4" s="123">
        <v>3</v>
      </c>
      <c r="B4" s="123" t="s">
        <v>569</v>
      </c>
      <c r="C4" s="123" t="s">
        <v>570</v>
      </c>
      <c r="D4" s="124">
        <v>41625</v>
      </c>
      <c r="E4" s="125"/>
      <c r="F4" s="125"/>
      <c r="G4" s="126"/>
      <c r="H4" s="124"/>
    </row>
    <row r="5" spans="1:8" ht="14.4" x14ac:dyDescent="0.4">
      <c r="A5" s="123">
        <v>4</v>
      </c>
      <c r="B5" s="123" t="s">
        <v>682</v>
      </c>
      <c r="C5" s="123" t="s">
        <v>683</v>
      </c>
      <c r="D5" s="124">
        <v>42795</v>
      </c>
      <c r="E5" s="125"/>
      <c r="F5" s="125"/>
      <c r="G5" s="126"/>
      <c r="H5" s="124"/>
    </row>
    <row r="6" spans="1:8" ht="14.4" x14ac:dyDescent="0.4">
      <c r="A6" s="123">
        <v>5</v>
      </c>
      <c r="B6" s="123" t="s">
        <v>797</v>
      </c>
      <c r="C6" s="123" t="s">
        <v>798</v>
      </c>
      <c r="D6" s="124">
        <v>43997</v>
      </c>
      <c r="E6" s="125"/>
      <c r="F6" s="125"/>
      <c r="G6" s="126"/>
      <c r="H6" s="124"/>
    </row>
    <row r="7" spans="1:8" ht="14.4" x14ac:dyDescent="0.4">
      <c r="A7" s="123">
        <v>6</v>
      </c>
      <c r="B7" s="123" t="s">
        <v>684</v>
      </c>
      <c r="C7" s="123" t="s">
        <v>685</v>
      </c>
      <c r="D7" s="124">
        <v>42278</v>
      </c>
      <c r="E7" s="125"/>
      <c r="F7" s="125"/>
      <c r="G7" s="126"/>
      <c r="H7" s="124"/>
    </row>
    <row r="8" spans="1:8" ht="14.4" x14ac:dyDescent="0.4">
      <c r="A8" s="123">
        <v>7</v>
      </c>
      <c r="B8" s="123" t="s">
        <v>571</v>
      </c>
      <c r="C8" s="123" t="s">
        <v>572</v>
      </c>
      <c r="D8" s="124">
        <v>41255</v>
      </c>
      <c r="E8" s="125"/>
      <c r="F8" s="125"/>
      <c r="G8" s="126"/>
      <c r="H8" s="124"/>
    </row>
    <row r="9" spans="1:8" ht="14.4" x14ac:dyDescent="0.4">
      <c r="A9" s="123">
        <v>8</v>
      </c>
      <c r="B9" s="123" t="s">
        <v>766</v>
      </c>
      <c r="C9" s="123" t="s">
        <v>767</v>
      </c>
      <c r="D9" s="124">
        <v>43600</v>
      </c>
      <c r="E9" s="125"/>
      <c r="F9" s="125"/>
      <c r="G9" s="126"/>
      <c r="H9" s="124"/>
    </row>
    <row r="10" spans="1:8" ht="14.4" x14ac:dyDescent="0.4">
      <c r="A10" s="123">
        <v>9</v>
      </c>
      <c r="B10" s="123" t="s">
        <v>573</v>
      </c>
      <c r="C10" s="123" t="s">
        <v>574</v>
      </c>
      <c r="D10" s="124">
        <v>41157</v>
      </c>
      <c r="E10" s="125"/>
      <c r="F10" s="125"/>
      <c r="G10" s="126"/>
      <c r="H10" s="124"/>
    </row>
    <row r="11" spans="1:8" ht="28.8" x14ac:dyDescent="0.4">
      <c r="A11" s="123">
        <v>10</v>
      </c>
      <c r="B11" s="123" t="s">
        <v>686</v>
      </c>
      <c r="C11" s="123" t="s">
        <v>687</v>
      </c>
      <c r="D11" s="124">
        <v>42475</v>
      </c>
      <c r="E11" s="125"/>
      <c r="F11" s="125"/>
      <c r="G11" s="126"/>
      <c r="H11" s="124"/>
    </row>
    <row r="12" spans="1:8" ht="28.8" x14ac:dyDescent="0.4">
      <c r="A12" s="123">
        <v>11</v>
      </c>
      <c r="B12" s="123" t="s">
        <v>764</v>
      </c>
      <c r="C12" s="123" t="s">
        <v>765</v>
      </c>
      <c r="D12" s="124">
        <v>43600</v>
      </c>
      <c r="E12" s="125"/>
      <c r="F12" s="125"/>
      <c r="G12" s="126"/>
      <c r="H12" s="124"/>
    </row>
    <row r="13" spans="1:8" ht="43.2" x14ac:dyDescent="0.4">
      <c r="A13" s="123"/>
      <c r="B13" s="123" t="s">
        <v>883</v>
      </c>
      <c r="C13" s="123" t="s">
        <v>884</v>
      </c>
      <c r="D13" s="124">
        <v>45209</v>
      </c>
      <c r="E13" s="125"/>
      <c r="F13" s="125"/>
      <c r="G13" s="126"/>
      <c r="H13" s="124" t="s">
        <v>886</v>
      </c>
    </row>
    <row r="14" spans="1:8" ht="28.8" x14ac:dyDescent="0.4">
      <c r="A14" s="123">
        <v>12</v>
      </c>
      <c r="B14" s="123" t="s">
        <v>688</v>
      </c>
      <c r="C14" s="123" t="s">
        <v>689</v>
      </c>
      <c r="D14" s="124">
        <v>40882</v>
      </c>
      <c r="E14" s="125"/>
      <c r="F14" s="125"/>
      <c r="G14" s="126"/>
      <c r="H14" s="124"/>
    </row>
    <row r="15" spans="1:8" ht="28.8" x14ac:dyDescent="0.4">
      <c r="A15" s="123">
        <v>13</v>
      </c>
      <c r="B15" s="123" t="s">
        <v>690</v>
      </c>
      <c r="C15" s="123" t="s">
        <v>691</v>
      </c>
      <c r="D15" s="124">
        <v>40882</v>
      </c>
      <c r="E15" s="125"/>
      <c r="F15" s="125"/>
      <c r="G15" s="126"/>
      <c r="H15" s="124"/>
    </row>
    <row r="16" spans="1:8" ht="28.8" x14ac:dyDescent="0.4">
      <c r="A16" s="123">
        <v>14</v>
      </c>
      <c r="B16" s="123" t="s">
        <v>692</v>
      </c>
      <c r="C16" s="123" t="s">
        <v>693</v>
      </c>
      <c r="D16" s="124">
        <v>40882</v>
      </c>
      <c r="E16" s="125"/>
      <c r="F16" s="125"/>
      <c r="G16" s="126"/>
      <c r="H16" s="124"/>
    </row>
    <row r="17" spans="1:8" ht="14.4" x14ac:dyDescent="0.4">
      <c r="A17" s="123">
        <v>15</v>
      </c>
      <c r="B17" s="123" t="s">
        <v>694</v>
      </c>
      <c r="C17" s="123" t="s">
        <v>695</v>
      </c>
      <c r="D17" s="124">
        <v>40882</v>
      </c>
      <c r="E17" s="125"/>
      <c r="F17" s="125"/>
      <c r="G17" s="126"/>
      <c r="H17" s="124"/>
    </row>
    <row r="18" spans="1:8" ht="28.8" x14ac:dyDescent="0.4">
      <c r="A18" s="123">
        <v>16</v>
      </c>
      <c r="B18" s="123" t="s">
        <v>696</v>
      </c>
      <c r="C18" s="123" t="s">
        <v>697</v>
      </c>
      <c r="D18" s="124">
        <v>40882</v>
      </c>
      <c r="E18" s="125"/>
      <c r="F18" s="125"/>
      <c r="G18" s="126"/>
      <c r="H18" s="124"/>
    </row>
    <row r="19" spans="1:8" ht="14.4" x14ac:dyDescent="0.4">
      <c r="A19" s="123">
        <v>17</v>
      </c>
      <c r="B19" s="123" t="s">
        <v>698</v>
      </c>
      <c r="C19" s="123" t="s">
        <v>699</v>
      </c>
      <c r="D19" s="124">
        <v>40882</v>
      </c>
      <c r="E19" s="125"/>
      <c r="F19" s="125"/>
      <c r="G19" s="126"/>
      <c r="H19" s="124"/>
    </row>
    <row r="20" spans="1:8" ht="14.4" x14ac:dyDescent="0.4">
      <c r="A20" s="123">
        <v>18</v>
      </c>
      <c r="B20" s="123" t="s">
        <v>700</v>
      </c>
      <c r="C20" s="123" t="s">
        <v>701</v>
      </c>
      <c r="D20" s="124">
        <v>40882</v>
      </c>
      <c r="E20" s="125"/>
      <c r="F20" s="125"/>
      <c r="G20" s="126"/>
      <c r="H20" s="124"/>
    </row>
    <row r="21" spans="1:8" ht="14.4" x14ac:dyDescent="0.4">
      <c r="A21" s="123">
        <v>19</v>
      </c>
      <c r="B21" s="123" t="s">
        <v>702</v>
      </c>
      <c r="C21" s="123" t="s">
        <v>703</v>
      </c>
      <c r="D21" s="124">
        <v>40882</v>
      </c>
      <c r="E21" s="125"/>
      <c r="F21" s="125"/>
      <c r="G21" s="126"/>
      <c r="H21" s="124"/>
    </row>
    <row r="22" spans="1:8" ht="14.4" x14ac:dyDescent="0.4">
      <c r="A22" s="123">
        <v>20</v>
      </c>
      <c r="B22" s="123" t="s">
        <v>704</v>
      </c>
      <c r="C22" s="123" t="s">
        <v>705</v>
      </c>
      <c r="D22" s="124">
        <v>40882</v>
      </c>
      <c r="E22" s="125"/>
      <c r="F22" s="125"/>
      <c r="G22" s="126"/>
      <c r="H22" s="124"/>
    </row>
    <row r="23" spans="1:8" ht="28.8" x14ac:dyDescent="0.4">
      <c r="A23" s="123">
        <v>21</v>
      </c>
      <c r="B23" s="123" t="s">
        <v>706</v>
      </c>
      <c r="C23" s="123" t="s">
        <v>707</v>
      </c>
      <c r="D23" s="124">
        <v>40882</v>
      </c>
      <c r="E23" s="125"/>
      <c r="F23" s="125"/>
      <c r="G23" s="126"/>
      <c r="H23" s="124"/>
    </row>
    <row r="24" spans="1:8" ht="14.4" x14ac:dyDescent="0.4">
      <c r="A24" s="123">
        <v>22</v>
      </c>
      <c r="B24" s="123" t="s">
        <v>708</v>
      </c>
      <c r="C24" s="123" t="s">
        <v>709</v>
      </c>
      <c r="D24" s="124">
        <v>40882</v>
      </c>
      <c r="E24" s="125"/>
      <c r="F24" s="125"/>
      <c r="G24" s="126"/>
      <c r="H24" s="124"/>
    </row>
    <row r="25" spans="1:8" ht="14.4" x14ac:dyDescent="0.4">
      <c r="A25" s="123">
        <v>23</v>
      </c>
      <c r="B25" s="123" t="s">
        <v>710</v>
      </c>
      <c r="C25" s="123" t="s">
        <v>711</v>
      </c>
      <c r="D25" s="124">
        <v>40882</v>
      </c>
      <c r="E25" s="125"/>
      <c r="F25" s="125"/>
      <c r="G25" s="126"/>
      <c r="H25" s="124"/>
    </row>
    <row r="26" spans="1:8" ht="14.4" x14ac:dyDescent="0.4">
      <c r="A26" s="123">
        <v>24</v>
      </c>
      <c r="B26" s="123" t="s">
        <v>712</v>
      </c>
      <c r="C26" s="123" t="s">
        <v>713</v>
      </c>
      <c r="D26" s="124">
        <v>40882</v>
      </c>
      <c r="E26" s="125"/>
      <c r="F26" s="125"/>
      <c r="G26" s="126"/>
      <c r="H26" s="124"/>
    </row>
    <row r="27" spans="1:8" ht="14.4" x14ac:dyDescent="0.4">
      <c r="A27" s="123">
        <v>25</v>
      </c>
      <c r="B27" s="123" t="s">
        <v>714</v>
      </c>
      <c r="C27" s="123" t="s">
        <v>715</v>
      </c>
      <c r="D27" s="124">
        <v>40882</v>
      </c>
      <c r="E27" s="125"/>
      <c r="F27" s="125"/>
      <c r="G27" s="126"/>
      <c r="H27" s="124"/>
    </row>
    <row r="28" spans="1:8" ht="14.4" x14ac:dyDescent="0.4">
      <c r="A28" s="123">
        <v>26</v>
      </c>
      <c r="B28" s="123" t="s">
        <v>716</v>
      </c>
      <c r="C28" s="123" t="s">
        <v>717</v>
      </c>
      <c r="D28" s="124">
        <v>40882</v>
      </c>
      <c r="E28" s="125"/>
      <c r="F28" s="125"/>
      <c r="G28" s="126"/>
      <c r="H28" s="124"/>
    </row>
    <row r="29" spans="1:8" ht="28.8" x14ac:dyDescent="0.4">
      <c r="A29" s="123">
        <v>27</v>
      </c>
      <c r="B29" s="123" t="s">
        <v>718</v>
      </c>
      <c r="C29" s="123" t="s">
        <v>719</v>
      </c>
      <c r="D29" s="124">
        <v>40882</v>
      </c>
      <c r="E29" s="125"/>
      <c r="F29" s="125"/>
      <c r="G29" s="126"/>
      <c r="H29" s="124"/>
    </row>
    <row r="30" spans="1:8" ht="14.4" x14ac:dyDescent="0.4">
      <c r="A30" s="123">
        <v>28</v>
      </c>
      <c r="B30" s="123" t="s">
        <v>720</v>
      </c>
      <c r="C30" s="123" t="s">
        <v>721</v>
      </c>
      <c r="D30" s="124">
        <v>42689</v>
      </c>
      <c r="E30" s="125"/>
      <c r="F30" s="125"/>
      <c r="G30" s="126"/>
      <c r="H30" s="124"/>
    </row>
    <row r="31" spans="1:8" ht="28.8" x14ac:dyDescent="0.4">
      <c r="A31" s="123">
        <v>29</v>
      </c>
      <c r="B31" s="123" t="s">
        <v>722</v>
      </c>
      <c r="C31" s="123" t="s">
        <v>723</v>
      </c>
      <c r="D31" s="124">
        <v>40622</v>
      </c>
      <c r="E31" s="125"/>
      <c r="F31" s="125"/>
      <c r="G31" s="126"/>
      <c r="H31" s="124"/>
    </row>
    <row r="32" spans="1:8" ht="28.8" x14ac:dyDescent="0.4">
      <c r="A32" s="123">
        <v>30</v>
      </c>
      <c r="B32" s="123" t="s">
        <v>724</v>
      </c>
      <c r="C32" s="123" t="s">
        <v>725</v>
      </c>
      <c r="D32" s="124">
        <v>40622</v>
      </c>
      <c r="E32" s="125"/>
      <c r="F32" s="125"/>
      <c r="G32" s="126"/>
      <c r="H32" s="124"/>
    </row>
    <row r="33" spans="1:8" ht="28.8" x14ac:dyDescent="0.4">
      <c r="A33" s="123">
        <v>31</v>
      </c>
      <c r="B33" s="123" t="s">
        <v>726</v>
      </c>
      <c r="C33" s="123" t="s">
        <v>727</v>
      </c>
      <c r="D33" s="124">
        <v>40622</v>
      </c>
      <c r="E33" s="125"/>
      <c r="F33" s="125"/>
      <c r="G33" s="126"/>
      <c r="H33" s="124"/>
    </row>
    <row r="34" spans="1:8" ht="28.8" x14ac:dyDescent="0.4">
      <c r="A34" s="123">
        <v>32</v>
      </c>
      <c r="B34" s="123" t="s">
        <v>728</v>
      </c>
      <c r="C34" s="123" t="s">
        <v>729</v>
      </c>
      <c r="D34" s="124">
        <v>40622</v>
      </c>
      <c r="E34" s="125"/>
      <c r="F34" s="125"/>
      <c r="G34" s="126"/>
      <c r="H34" s="124"/>
    </row>
    <row r="35" spans="1:8" ht="43.2" x14ac:dyDescent="0.4">
      <c r="A35" s="123">
        <v>33</v>
      </c>
      <c r="B35" s="123" t="s">
        <v>730</v>
      </c>
      <c r="C35" s="123" t="s">
        <v>731</v>
      </c>
      <c r="D35" s="124">
        <v>40622</v>
      </c>
      <c r="E35" s="125"/>
      <c r="F35" s="125"/>
      <c r="G35" s="126"/>
      <c r="H35" s="124"/>
    </row>
    <row r="36" spans="1:8" ht="43.2" x14ac:dyDescent="0.4">
      <c r="A36" s="123">
        <v>34</v>
      </c>
      <c r="B36" s="123" t="s">
        <v>732</v>
      </c>
      <c r="C36" s="123" t="s">
        <v>733</v>
      </c>
      <c r="D36" s="124">
        <v>40622</v>
      </c>
      <c r="E36" s="125"/>
      <c r="F36" s="125"/>
      <c r="G36" s="126"/>
      <c r="H36" s="124"/>
    </row>
    <row r="37" spans="1:8" ht="57.6" x14ac:dyDescent="0.4">
      <c r="A37" s="123">
        <v>35</v>
      </c>
      <c r="B37" s="123" t="s">
        <v>734</v>
      </c>
      <c r="C37" s="123" t="s">
        <v>735</v>
      </c>
      <c r="D37" s="124">
        <v>40622</v>
      </c>
      <c r="E37" s="125"/>
      <c r="F37" s="125"/>
      <c r="G37" s="126"/>
      <c r="H37" s="124"/>
    </row>
    <row r="38" spans="1:8" ht="14.4" x14ac:dyDescent="0.4">
      <c r="A38" s="123">
        <v>36</v>
      </c>
      <c r="B38" s="123" t="s">
        <v>736</v>
      </c>
      <c r="C38" s="123" t="s">
        <v>737</v>
      </c>
      <c r="D38" s="124">
        <v>40622</v>
      </c>
      <c r="E38" s="125"/>
      <c r="F38" s="125"/>
      <c r="G38" s="126"/>
      <c r="H38" s="124"/>
    </row>
    <row r="39" spans="1:8" ht="14.4" x14ac:dyDescent="0.4">
      <c r="A39" s="123">
        <v>37</v>
      </c>
      <c r="B39" s="123" t="s">
        <v>579</v>
      </c>
      <c r="C39" s="123" t="s">
        <v>580</v>
      </c>
      <c r="D39" s="124">
        <v>40622</v>
      </c>
      <c r="E39" s="125"/>
      <c r="F39" s="125"/>
      <c r="G39" s="126"/>
      <c r="H39" s="124"/>
    </row>
    <row r="40" spans="1:8" ht="14.4" x14ac:dyDescent="0.4">
      <c r="A40" s="123">
        <v>38</v>
      </c>
      <c r="B40" s="123" t="s">
        <v>581</v>
      </c>
      <c r="C40" s="123" t="s">
        <v>582</v>
      </c>
      <c r="D40" s="124">
        <v>40622</v>
      </c>
      <c r="E40" s="125"/>
      <c r="F40" s="125"/>
      <c r="G40" s="126"/>
      <c r="H40" s="124"/>
    </row>
    <row r="41" spans="1:8" ht="14.4" x14ac:dyDescent="0.4">
      <c r="A41" s="123">
        <v>39</v>
      </c>
      <c r="B41" s="123" t="s">
        <v>815</v>
      </c>
      <c r="C41" s="123" t="s">
        <v>584</v>
      </c>
      <c r="D41" s="124">
        <v>44963</v>
      </c>
      <c r="E41" s="125" t="s">
        <v>815</v>
      </c>
      <c r="F41" s="125"/>
      <c r="G41" s="126">
        <v>40284</v>
      </c>
      <c r="H41" s="124"/>
    </row>
    <row r="42" spans="1:8" ht="14.4" x14ac:dyDescent="0.4">
      <c r="A42" s="123">
        <v>40</v>
      </c>
      <c r="B42" s="123" t="s">
        <v>585</v>
      </c>
      <c r="C42" s="123" t="s">
        <v>586</v>
      </c>
      <c r="D42" s="124">
        <v>40261</v>
      </c>
      <c r="E42" s="125"/>
      <c r="F42" s="125"/>
      <c r="G42" s="126"/>
      <c r="H42" s="124"/>
    </row>
    <row r="43" spans="1:8" ht="14.4" x14ac:dyDescent="0.4">
      <c r="A43" s="123">
        <v>41</v>
      </c>
      <c r="B43" s="123" t="s">
        <v>738</v>
      </c>
      <c r="C43" s="123" t="s">
        <v>739</v>
      </c>
      <c r="D43" s="124">
        <v>42199</v>
      </c>
      <c r="E43" s="125"/>
      <c r="F43" s="125"/>
      <c r="G43" s="126"/>
      <c r="H43" s="124"/>
    </row>
    <row r="44" spans="1:8" ht="14.4" x14ac:dyDescent="0.4">
      <c r="A44" s="123">
        <v>42</v>
      </c>
      <c r="B44" s="123" t="s">
        <v>587</v>
      </c>
      <c r="C44" s="123" t="s">
        <v>588</v>
      </c>
      <c r="D44" s="124">
        <v>41324</v>
      </c>
      <c r="E44" s="125"/>
      <c r="F44" s="125"/>
      <c r="G44" s="126"/>
      <c r="H44" s="124"/>
    </row>
    <row r="45" spans="1:8" ht="14.4" x14ac:dyDescent="0.4">
      <c r="A45" s="123">
        <v>43</v>
      </c>
      <c r="B45" s="123" t="s">
        <v>740</v>
      </c>
      <c r="C45" s="123" t="s">
        <v>741</v>
      </c>
      <c r="D45" s="124">
        <v>41619</v>
      </c>
      <c r="E45" s="125"/>
      <c r="F45" s="125"/>
      <c r="G45" s="126"/>
      <c r="H45" s="124"/>
    </row>
    <row r="46" spans="1:8" ht="14.4" x14ac:dyDescent="0.4">
      <c r="A46" s="123">
        <v>44</v>
      </c>
      <c r="B46" s="123" t="s">
        <v>800</v>
      </c>
      <c r="C46" s="123" t="s">
        <v>801</v>
      </c>
      <c r="D46" s="124">
        <v>43928</v>
      </c>
      <c r="E46" s="125"/>
      <c r="F46" s="125"/>
      <c r="G46" s="126"/>
      <c r="H46" s="124"/>
    </row>
    <row r="47" spans="1:8" ht="14.4" x14ac:dyDescent="0.4">
      <c r="A47" s="123">
        <v>45</v>
      </c>
      <c r="B47" s="123" t="s">
        <v>589</v>
      </c>
      <c r="C47" s="123" t="s">
        <v>590</v>
      </c>
      <c r="D47" s="124">
        <v>39770</v>
      </c>
      <c r="E47" s="125"/>
      <c r="F47" s="125"/>
      <c r="G47" s="126"/>
      <c r="H47" s="124"/>
    </row>
    <row r="48" spans="1:8" ht="14.4" x14ac:dyDescent="0.4">
      <c r="A48" s="123">
        <v>46</v>
      </c>
      <c r="B48" s="123" t="s">
        <v>591</v>
      </c>
      <c r="C48" s="123" t="s">
        <v>592</v>
      </c>
      <c r="D48" s="124">
        <v>40526</v>
      </c>
      <c r="E48" s="125"/>
      <c r="F48" s="125"/>
      <c r="G48" s="126"/>
      <c r="H48" s="124"/>
    </row>
    <row r="49" spans="1:8" ht="14.4" x14ac:dyDescent="0.4">
      <c r="A49" s="123">
        <v>47</v>
      </c>
      <c r="B49" s="123" t="s">
        <v>593</v>
      </c>
      <c r="C49" s="123" t="s">
        <v>594</v>
      </c>
      <c r="D49" s="124">
        <v>40526</v>
      </c>
      <c r="E49" s="125"/>
      <c r="F49" s="125"/>
      <c r="G49" s="126"/>
      <c r="H49" s="124"/>
    </row>
    <row r="50" spans="1:8" ht="14.4" x14ac:dyDescent="0.4">
      <c r="A50" s="123">
        <v>48</v>
      </c>
      <c r="B50" s="123" t="s">
        <v>595</v>
      </c>
      <c r="C50" s="123" t="s">
        <v>596</v>
      </c>
      <c r="D50" s="124">
        <v>40557</v>
      </c>
      <c r="E50" s="125"/>
      <c r="F50" s="125"/>
      <c r="G50" s="126"/>
      <c r="H50" s="124"/>
    </row>
    <row r="51" spans="1:8" ht="14.4" x14ac:dyDescent="0.4">
      <c r="A51" s="123">
        <v>49</v>
      </c>
      <c r="B51" s="123" t="s">
        <v>742</v>
      </c>
      <c r="C51" s="123" t="s">
        <v>743</v>
      </c>
      <c r="D51" s="124">
        <v>42199</v>
      </c>
      <c r="E51" s="125"/>
      <c r="F51" s="125"/>
      <c r="G51" s="126"/>
      <c r="H51" s="124"/>
    </row>
    <row r="52" spans="1:8" ht="14.4" x14ac:dyDescent="0.4">
      <c r="A52" s="123">
        <v>50</v>
      </c>
      <c r="B52" s="123" t="s">
        <v>597</v>
      </c>
      <c r="C52" s="123" t="s">
        <v>420</v>
      </c>
      <c r="D52" s="124">
        <v>40557</v>
      </c>
      <c r="E52" s="125"/>
      <c r="F52" s="125"/>
      <c r="G52" s="126"/>
      <c r="H52" s="124"/>
    </row>
    <row r="53" spans="1:8" ht="37.799999999999997" x14ac:dyDescent="0.4">
      <c r="A53" s="123">
        <v>51</v>
      </c>
      <c r="B53" s="132" t="s">
        <v>881</v>
      </c>
      <c r="C53" s="123"/>
      <c r="D53" s="124"/>
      <c r="E53" s="125" t="s">
        <v>744</v>
      </c>
      <c r="F53" s="125" t="s">
        <v>745</v>
      </c>
      <c r="G53" s="126">
        <v>42614</v>
      </c>
      <c r="H53" s="124" t="s">
        <v>885</v>
      </c>
    </row>
    <row r="54" spans="1:8" ht="28.8" x14ac:dyDescent="0.4">
      <c r="A54" s="123">
        <v>52</v>
      </c>
      <c r="B54" s="123" t="s">
        <v>792</v>
      </c>
      <c r="C54" s="123" t="s">
        <v>793</v>
      </c>
      <c r="D54" s="124">
        <v>43059</v>
      </c>
      <c r="E54" s="125"/>
      <c r="F54" s="125"/>
      <c r="G54" s="126"/>
      <c r="H54" s="124"/>
    </row>
    <row r="55" spans="1:8" ht="14.4" x14ac:dyDescent="0.4">
      <c r="A55" s="123">
        <v>53</v>
      </c>
      <c r="B55" s="123" t="s">
        <v>598</v>
      </c>
      <c r="C55" s="123" t="s">
        <v>599</v>
      </c>
      <c r="D55" s="124">
        <v>40882</v>
      </c>
      <c r="E55" s="125"/>
      <c r="F55" s="125"/>
      <c r="G55" s="126"/>
      <c r="H55" s="124"/>
    </row>
    <row r="56" spans="1:8" ht="28.8" x14ac:dyDescent="0.4">
      <c r="A56" s="123">
        <v>54</v>
      </c>
      <c r="B56" s="123" t="s">
        <v>600</v>
      </c>
      <c r="C56" s="123" t="s">
        <v>746</v>
      </c>
      <c r="D56" s="124">
        <v>40459</v>
      </c>
      <c r="E56" s="125"/>
      <c r="F56" s="125"/>
      <c r="G56" s="126"/>
      <c r="H56" s="124"/>
    </row>
    <row r="57" spans="1:8" ht="28.8" x14ac:dyDescent="0.4">
      <c r="A57" s="123">
        <v>55</v>
      </c>
      <c r="B57" s="123" t="s">
        <v>602</v>
      </c>
      <c r="C57" s="123" t="s">
        <v>748</v>
      </c>
      <c r="D57" s="124">
        <v>40459</v>
      </c>
      <c r="E57" s="125"/>
      <c r="F57" s="125"/>
      <c r="G57" s="126"/>
      <c r="H57" s="124"/>
    </row>
    <row r="58" spans="1:8" ht="14.4" x14ac:dyDescent="0.4">
      <c r="A58" s="123">
        <v>56</v>
      </c>
      <c r="B58" s="123" t="s">
        <v>790</v>
      </c>
      <c r="C58" s="123" t="s">
        <v>605</v>
      </c>
      <c r="D58" s="124">
        <v>43059</v>
      </c>
      <c r="E58" s="127" t="s">
        <v>790</v>
      </c>
      <c r="F58" s="127"/>
      <c r="G58" s="126">
        <v>40934</v>
      </c>
      <c r="H58" s="124">
        <v>40934</v>
      </c>
    </row>
    <row r="59" spans="1:8" ht="14.4" x14ac:dyDescent="0.4">
      <c r="A59" s="123">
        <v>57</v>
      </c>
      <c r="B59" s="123" t="s">
        <v>606</v>
      </c>
      <c r="C59" s="128" t="s">
        <v>749</v>
      </c>
      <c r="D59" s="124">
        <v>40632</v>
      </c>
      <c r="E59" s="125"/>
      <c r="F59" s="125"/>
      <c r="G59" s="126"/>
      <c r="H59" s="1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133"/>
  <sheetViews>
    <sheetView zoomScale="145" zoomScaleNormal="145" workbookViewId="0">
      <pane ySplit="1" topLeftCell="A68" activePane="bottomLeft" state="frozen"/>
      <selection pane="bottomLeft" activeCell="A75" sqref="A75"/>
    </sheetView>
  </sheetViews>
  <sheetFormatPr defaultRowHeight="12.3" x14ac:dyDescent="0.4"/>
  <cols>
    <col min="1" max="1" width="39.109375" bestFit="1" customWidth="1"/>
    <col min="2" max="2" width="12.44140625" bestFit="1" customWidth="1"/>
    <col min="3" max="3" width="16.5546875" bestFit="1" customWidth="1"/>
    <col min="4" max="4" width="11.33203125" bestFit="1" customWidth="1"/>
    <col min="5" max="5" width="19" bestFit="1" customWidth="1"/>
    <col min="6" max="6" width="13.109375" customWidth="1"/>
    <col min="7" max="7" width="46.6640625" bestFit="1" customWidth="1"/>
  </cols>
  <sheetData>
    <row r="1" spans="1:7" ht="24.6" x14ac:dyDescent="0.4">
      <c r="A1" s="72" t="s">
        <v>621</v>
      </c>
      <c r="B1" t="s">
        <v>622</v>
      </c>
      <c r="C1" t="s">
        <v>624</v>
      </c>
      <c r="D1" t="s">
        <v>623</v>
      </c>
      <c r="E1" t="s">
        <v>554</v>
      </c>
      <c r="F1" t="s">
        <v>631</v>
      </c>
    </row>
    <row r="2" spans="1:7" x14ac:dyDescent="0.4">
      <c r="A2" s="78" t="str">
        <f t="shared" ref="A2:F2" si="0">A60</f>
        <v>TOTAL ENGINEERING</v>
      </c>
      <c r="B2" s="78">
        <f>B60</f>
        <v>12007</v>
      </c>
      <c r="C2" s="78">
        <f>C60</f>
        <v>404</v>
      </c>
      <c r="D2" s="78">
        <f t="shared" si="0"/>
        <v>208</v>
      </c>
      <c r="E2" s="78">
        <f t="shared" si="0"/>
        <v>12619</v>
      </c>
      <c r="F2" s="78">
        <f t="shared" si="0"/>
        <v>51</v>
      </c>
    </row>
    <row r="3" spans="1:7" x14ac:dyDescent="0.4">
      <c r="A3" s="77" t="str">
        <f t="shared" ref="A3:F3" si="1">A68</f>
        <v>TOTAL MANAGEMENT</v>
      </c>
      <c r="B3" s="77">
        <f>B68</f>
        <v>559</v>
      </c>
      <c r="C3" s="77">
        <f>C68</f>
        <v>14</v>
      </c>
      <c r="D3" s="77">
        <f t="shared" si="1"/>
        <v>15</v>
      </c>
      <c r="E3" s="77">
        <f t="shared" si="1"/>
        <v>588</v>
      </c>
      <c r="F3" s="77">
        <f t="shared" si="1"/>
        <v>5</v>
      </c>
      <c r="G3" t="s">
        <v>640</v>
      </c>
    </row>
    <row r="4" spans="1:7" ht="49.2" x14ac:dyDescent="0.4">
      <c r="A4" s="76" t="str">
        <f t="shared" ref="A4:F4" si="2">A129</f>
        <v>TOTAL PA</v>
      </c>
      <c r="B4" s="76">
        <f>B129</f>
        <v>7472</v>
      </c>
      <c r="C4" s="76">
        <f>C129</f>
        <v>120</v>
      </c>
      <c r="D4" s="76">
        <f t="shared" si="2"/>
        <v>151</v>
      </c>
      <c r="E4" s="76">
        <f t="shared" si="2"/>
        <v>7743</v>
      </c>
      <c r="F4" s="76">
        <f t="shared" si="2"/>
        <v>53</v>
      </c>
      <c r="G4" s="85" t="s">
        <v>641</v>
      </c>
    </row>
    <row r="5" spans="1:7" ht="25.5" customHeight="1" x14ac:dyDescent="0.4">
      <c r="A5" s="79" t="s">
        <v>630</v>
      </c>
      <c r="B5" s="80">
        <f>SUM(B2:B4)</f>
        <v>20038</v>
      </c>
      <c r="C5" s="80">
        <f>SUM(C2:C4)</f>
        <v>538</v>
      </c>
      <c r="D5" s="80">
        <f>SUM(D2:D4)</f>
        <v>374</v>
      </c>
      <c r="E5" s="80">
        <f>SUM(E2:E4)</f>
        <v>20950</v>
      </c>
    </row>
    <row r="6" spans="1:7" x14ac:dyDescent="0.4">
      <c r="A6" s="72"/>
    </row>
    <row r="7" spans="1:7" x14ac:dyDescent="0.4">
      <c r="A7" s="74" t="e">
        <f>'Standards-active'!#REF!</f>
        <v>#REF!</v>
      </c>
      <c r="B7" s="74"/>
      <c r="C7" s="74"/>
      <c r="D7" s="74"/>
      <c r="E7" s="74" t="s">
        <v>625</v>
      </c>
    </row>
    <row r="8" spans="1:7" x14ac:dyDescent="0.4">
      <c r="A8" s="74" t="e">
        <f>'Standards-active'!#REF!</f>
        <v>#REF!</v>
      </c>
      <c r="B8" s="74"/>
      <c r="C8" s="74"/>
      <c r="D8" s="74"/>
      <c r="E8" s="74" t="s">
        <v>625</v>
      </c>
    </row>
    <row r="9" spans="1:7" x14ac:dyDescent="0.4">
      <c r="A9" t="str">
        <f>'Standards-active'!B10</f>
        <v>ECSS-E-ST-10C Rev.1</v>
      </c>
      <c r="B9">
        <v>388</v>
      </c>
      <c r="C9">
        <v>2</v>
      </c>
      <c r="D9">
        <v>3</v>
      </c>
      <c r="E9">
        <f>SUM(B9:D9)</f>
        <v>393</v>
      </c>
      <c r="F9">
        <v>1</v>
      </c>
    </row>
    <row r="10" spans="1:7" x14ac:dyDescent="0.4">
      <c r="A10" t="str">
        <f>'Standards-active'!B11</f>
        <v>ECSS-E-ST-10-02C Rev.1</v>
      </c>
      <c r="B10">
        <v>186</v>
      </c>
      <c r="C10">
        <v>1</v>
      </c>
      <c r="D10">
        <v>1</v>
      </c>
      <c r="E10">
        <f t="shared" ref="E10:E59" si="3">SUM(B10:D10)</f>
        <v>188</v>
      </c>
      <c r="F10">
        <v>1</v>
      </c>
    </row>
    <row r="11" spans="1:7" x14ac:dyDescent="0.4">
      <c r="A11" t="str">
        <f>'Standards-active'!B12</f>
        <v>ECSS-E-ST-10-03C Rev.1</v>
      </c>
      <c r="B11">
        <v>423</v>
      </c>
      <c r="C11">
        <v>8</v>
      </c>
      <c r="D11">
        <v>7</v>
      </c>
      <c r="E11">
        <f t="shared" si="3"/>
        <v>438</v>
      </c>
      <c r="F11">
        <v>1</v>
      </c>
    </row>
    <row r="12" spans="1:7" x14ac:dyDescent="0.4">
      <c r="A12" t="str">
        <f>'Standards-active'!B13</f>
        <v>ECSS-E-ST-10-04C</v>
      </c>
      <c r="B12">
        <v>108</v>
      </c>
      <c r="C12">
        <v>0</v>
      </c>
      <c r="D12">
        <v>3</v>
      </c>
      <c r="E12">
        <f t="shared" si="3"/>
        <v>111</v>
      </c>
      <c r="F12">
        <v>1</v>
      </c>
    </row>
    <row r="13" spans="1:7" x14ac:dyDescent="0.4">
      <c r="A13" t="str">
        <f>'Standards-active'!B14</f>
        <v>ECSS-E-ST-10-06C</v>
      </c>
      <c r="B13">
        <v>48</v>
      </c>
      <c r="C13">
        <v>6</v>
      </c>
      <c r="D13">
        <v>0</v>
      </c>
      <c r="E13">
        <f t="shared" si="3"/>
        <v>54</v>
      </c>
      <c r="F13">
        <v>1</v>
      </c>
    </row>
    <row r="14" spans="1:7" x14ac:dyDescent="0.4">
      <c r="A14" t="str">
        <f>'Standards-active'!B15</f>
        <v>ECSS-E-ST-10-09C</v>
      </c>
      <c r="B14">
        <v>87</v>
      </c>
      <c r="C14">
        <v>5</v>
      </c>
      <c r="D14">
        <v>0</v>
      </c>
      <c r="E14">
        <f t="shared" si="3"/>
        <v>92</v>
      </c>
      <c r="F14">
        <v>1</v>
      </c>
    </row>
    <row r="15" spans="1:7" x14ac:dyDescent="0.4">
      <c r="A15" t="str">
        <f>'Standards-active'!B16</f>
        <v>ECSS-E-ST-10-11C</v>
      </c>
      <c r="B15">
        <v>197</v>
      </c>
      <c r="C15">
        <v>0</v>
      </c>
      <c r="D15">
        <v>0</v>
      </c>
      <c r="E15">
        <f t="shared" si="3"/>
        <v>197</v>
      </c>
      <c r="F15">
        <v>1</v>
      </c>
    </row>
    <row r="16" spans="1:7" x14ac:dyDescent="0.4">
      <c r="A16" t="str">
        <f>'Standards-active'!B17</f>
        <v>ECSS-E-ST-10-12C</v>
      </c>
      <c r="B16">
        <v>147</v>
      </c>
      <c r="C16">
        <v>0</v>
      </c>
      <c r="D16">
        <v>2</v>
      </c>
      <c r="E16">
        <f t="shared" si="3"/>
        <v>149</v>
      </c>
      <c r="F16">
        <v>1</v>
      </c>
    </row>
    <row r="17" spans="1:6" x14ac:dyDescent="0.4">
      <c r="A17" t="str">
        <f>'Standards-active'!B20</f>
        <v>ECSS-E-ST-20C Rev.1</v>
      </c>
      <c r="B17">
        <v>361</v>
      </c>
      <c r="C17">
        <v>16</v>
      </c>
      <c r="D17">
        <v>2</v>
      </c>
      <c r="E17">
        <f t="shared" si="3"/>
        <v>379</v>
      </c>
      <c r="F17">
        <v>1</v>
      </c>
    </row>
    <row r="18" spans="1:6" x14ac:dyDescent="0.4">
      <c r="A18" t="str">
        <f>'Standards-active'!B22</f>
        <v>ECSS-E-ST-20-06C Rev.1</v>
      </c>
      <c r="B18">
        <v>153</v>
      </c>
      <c r="C18">
        <v>3</v>
      </c>
      <c r="D18">
        <v>7</v>
      </c>
      <c r="E18">
        <f t="shared" si="3"/>
        <v>163</v>
      </c>
      <c r="F18">
        <v>1</v>
      </c>
    </row>
    <row r="19" spans="1:6" x14ac:dyDescent="0.4">
      <c r="A19" t="str">
        <f>'Standards-active'!B23</f>
        <v>ECSS-E-ST-20-07C Rev.2</v>
      </c>
      <c r="B19">
        <v>226</v>
      </c>
      <c r="C19">
        <v>2</v>
      </c>
      <c r="D19">
        <v>3</v>
      </c>
      <c r="E19">
        <f t="shared" si="3"/>
        <v>231</v>
      </c>
      <c r="F19">
        <v>1</v>
      </c>
    </row>
    <row r="20" spans="1:6" x14ac:dyDescent="0.4">
      <c r="A20" t="str">
        <f>'Standards-active'!B24</f>
        <v>ECSS-E-ST-20-08C Rev.2</v>
      </c>
      <c r="B20">
        <v>994</v>
      </c>
      <c r="C20">
        <v>26</v>
      </c>
      <c r="D20">
        <v>11</v>
      </c>
      <c r="E20">
        <f t="shared" si="3"/>
        <v>1031</v>
      </c>
      <c r="F20">
        <v>1</v>
      </c>
    </row>
    <row r="21" spans="1:6" x14ac:dyDescent="0.4">
      <c r="A21" t="str">
        <f>'Standards-active'!B28</f>
        <v>ECSS-E-ST-31 C</v>
      </c>
      <c r="B21">
        <v>231</v>
      </c>
      <c r="C21">
        <v>0</v>
      </c>
      <c r="D21">
        <v>1</v>
      </c>
      <c r="E21">
        <f t="shared" si="3"/>
        <v>232</v>
      </c>
      <c r="F21">
        <v>1</v>
      </c>
    </row>
    <row r="22" spans="1:6" x14ac:dyDescent="0.4">
      <c r="A22" t="str">
        <f>'Standards-active'!B29</f>
        <v>ECSS-E-ST-31-02C Rev.1</v>
      </c>
      <c r="B22">
        <v>248</v>
      </c>
      <c r="C22">
        <v>5</v>
      </c>
      <c r="D22">
        <v>2</v>
      </c>
      <c r="E22">
        <f t="shared" si="3"/>
        <v>255</v>
      </c>
      <c r="F22">
        <v>1</v>
      </c>
    </row>
    <row r="23" spans="1:6" x14ac:dyDescent="0.4">
      <c r="A23" t="str">
        <f>'Standards-active'!B31</f>
        <v>ECSS-E-ST-32C Rev.1</v>
      </c>
      <c r="B23">
        <v>716</v>
      </c>
      <c r="C23">
        <v>26</v>
      </c>
      <c r="D23">
        <v>9</v>
      </c>
      <c r="E23">
        <f t="shared" si="3"/>
        <v>751</v>
      </c>
      <c r="F23">
        <v>1</v>
      </c>
    </row>
    <row r="24" spans="1:6" x14ac:dyDescent="0.4">
      <c r="A24" t="str">
        <f>'Standards-active'!B32</f>
        <v>ECSS-E-ST-32-01C Rev.2</v>
      </c>
      <c r="B24">
        <v>295</v>
      </c>
      <c r="C24">
        <v>0</v>
      </c>
      <c r="D24">
        <v>15</v>
      </c>
      <c r="E24">
        <f t="shared" si="3"/>
        <v>310</v>
      </c>
      <c r="F24">
        <v>1</v>
      </c>
    </row>
    <row r="25" spans="1:6" x14ac:dyDescent="0.4">
      <c r="A25" t="str">
        <f>'Standards-active'!B33</f>
        <v>ECSS-E-ST-32-02C Rev.1</v>
      </c>
      <c r="B25">
        <v>386</v>
      </c>
      <c r="C25">
        <v>0</v>
      </c>
      <c r="D25">
        <v>32</v>
      </c>
      <c r="E25">
        <f t="shared" si="3"/>
        <v>418</v>
      </c>
      <c r="F25">
        <v>1</v>
      </c>
    </row>
    <row r="26" spans="1:6" x14ac:dyDescent="0.4">
      <c r="A26" t="str">
        <f>'Standards-active'!B34</f>
        <v>ECSS-E-ST-32-03C</v>
      </c>
      <c r="B26">
        <v>43</v>
      </c>
      <c r="C26">
        <v>0</v>
      </c>
      <c r="D26">
        <v>2</v>
      </c>
      <c r="E26">
        <f t="shared" si="3"/>
        <v>45</v>
      </c>
      <c r="F26">
        <v>1</v>
      </c>
    </row>
    <row r="27" spans="1:6" x14ac:dyDescent="0.4">
      <c r="A27" t="str">
        <f>'Standards-active'!B35</f>
        <v>ECSS-E-ST-32-08C Rev.1</v>
      </c>
      <c r="B27">
        <v>72</v>
      </c>
      <c r="C27">
        <v>0</v>
      </c>
      <c r="D27">
        <v>1</v>
      </c>
      <c r="E27">
        <f t="shared" si="3"/>
        <v>73</v>
      </c>
      <c r="F27">
        <v>1</v>
      </c>
    </row>
    <row r="28" spans="1:6" x14ac:dyDescent="0.4">
      <c r="A28" t="str">
        <f>'Standards-active'!B36</f>
        <v>ECSS-E-ST-32-10C Rev.2</v>
      </c>
      <c r="B28">
        <v>27</v>
      </c>
      <c r="C28">
        <v>0</v>
      </c>
      <c r="D28">
        <v>0</v>
      </c>
      <c r="E28">
        <f t="shared" si="3"/>
        <v>27</v>
      </c>
      <c r="F28">
        <v>1</v>
      </c>
    </row>
    <row r="29" spans="1:6" x14ac:dyDescent="0.4">
      <c r="A29" t="str">
        <f>'Standards-active'!B37</f>
        <v>ECSS-E-ST-32-11C</v>
      </c>
      <c r="B29">
        <v>119</v>
      </c>
      <c r="C29">
        <v>9</v>
      </c>
      <c r="D29">
        <v>0</v>
      </c>
      <c r="E29">
        <f t="shared" si="3"/>
        <v>128</v>
      </c>
      <c r="F29">
        <v>1</v>
      </c>
    </row>
    <row r="30" spans="1:6" x14ac:dyDescent="0.4">
      <c r="A30" t="str">
        <f>'Standards-active'!B38</f>
        <v>ECSS-E-ST-33-01C Rev.2</v>
      </c>
      <c r="B30">
        <v>369</v>
      </c>
      <c r="C30">
        <v>23</v>
      </c>
      <c r="D30">
        <v>1</v>
      </c>
      <c r="E30">
        <f t="shared" si="3"/>
        <v>393</v>
      </c>
      <c r="F30">
        <v>1</v>
      </c>
    </row>
    <row r="31" spans="1:6" x14ac:dyDescent="0.4">
      <c r="A31" t="str">
        <f>'Standards-active'!B39</f>
        <v>ECSS-E-ST-33-11C Rev.1</v>
      </c>
      <c r="B31">
        <v>379</v>
      </c>
      <c r="C31">
        <v>9</v>
      </c>
      <c r="D31">
        <v>2</v>
      </c>
      <c r="E31">
        <f t="shared" si="3"/>
        <v>390</v>
      </c>
      <c r="F31">
        <v>1</v>
      </c>
    </row>
    <row r="32" spans="1:6" x14ac:dyDescent="0.4">
      <c r="A32" t="str">
        <f>'Standards-active'!B40</f>
        <v>ECSS-E-ST-34C</v>
      </c>
      <c r="B32">
        <v>228</v>
      </c>
      <c r="C32">
        <v>1</v>
      </c>
      <c r="D32">
        <v>0</v>
      </c>
      <c r="E32">
        <f t="shared" si="3"/>
        <v>229</v>
      </c>
      <c r="F32">
        <v>1</v>
      </c>
    </row>
    <row r="33" spans="1:6" x14ac:dyDescent="0.4">
      <c r="A33" t="str">
        <f>'Standards-active'!B41</f>
        <v>ECSS-E-ST-35C Rev.1</v>
      </c>
      <c r="B33">
        <v>395</v>
      </c>
      <c r="C33">
        <v>8</v>
      </c>
      <c r="D33">
        <v>0</v>
      </c>
      <c r="E33">
        <f t="shared" si="3"/>
        <v>403</v>
      </c>
      <c r="F33">
        <v>1</v>
      </c>
    </row>
    <row r="34" spans="1:6" x14ac:dyDescent="0.4">
      <c r="A34" t="str">
        <f>'Standards-active'!B42</f>
        <v>ECSS-E-ST-35-01C</v>
      </c>
      <c r="B34">
        <v>336</v>
      </c>
      <c r="C34">
        <v>12</v>
      </c>
      <c r="D34">
        <v>1</v>
      </c>
      <c r="E34">
        <f t="shared" si="3"/>
        <v>349</v>
      </c>
      <c r="F34">
        <v>1</v>
      </c>
    </row>
    <row r="35" spans="1:6" x14ac:dyDescent="0.4">
      <c r="A35" t="str">
        <f>'Standards-active'!B43</f>
        <v>ECSS-E-ST-35-02C</v>
      </c>
      <c r="B35">
        <v>158</v>
      </c>
      <c r="C35">
        <v>6</v>
      </c>
      <c r="D35">
        <v>1</v>
      </c>
      <c r="E35">
        <f t="shared" si="3"/>
        <v>165</v>
      </c>
      <c r="F35">
        <v>1</v>
      </c>
    </row>
    <row r="36" spans="1:6" x14ac:dyDescent="0.4">
      <c r="A36" t="str">
        <f>'Standards-active'!B44</f>
        <v>ECSS-E-ST-35-03C</v>
      </c>
      <c r="B36">
        <v>321</v>
      </c>
      <c r="C36">
        <v>0</v>
      </c>
      <c r="D36">
        <v>0</v>
      </c>
      <c r="E36">
        <f t="shared" si="3"/>
        <v>321</v>
      </c>
      <c r="F36">
        <v>1</v>
      </c>
    </row>
    <row r="37" spans="1:6" x14ac:dyDescent="0.4">
      <c r="A37" t="str">
        <f>'Standards-active'!B45</f>
        <v>ECSS-E-ST-35-06C Rev.2</v>
      </c>
      <c r="B37">
        <v>357</v>
      </c>
      <c r="C37">
        <v>13</v>
      </c>
      <c r="D37">
        <v>3</v>
      </c>
      <c r="E37">
        <f t="shared" si="3"/>
        <v>373</v>
      </c>
      <c r="F37">
        <v>1</v>
      </c>
    </row>
    <row r="38" spans="1:6" x14ac:dyDescent="0.4">
      <c r="A38" t="str">
        <f>'Standards-active'!B46</f>
        <v>ECSS-E-ST-35-10C</v>
      </c>
      <c r="B38">
        <v>173</v>
      </c>
      <c r="C38">
        <v>2</v>
      </c>
      <c r="D38">
        <v>6</v>
      </c>
      <c r="E38">
        <f t="shared" si="3"/>
        <v>181</v>
      </c>
      <c r="F38">
        <v>1</v>
      </c>
    </row>
    <row r="39" spans="1:6" x14ac:dyDescent="0.4">
      <c r="A39" t="str">
        <f>'Standards-active'!B47</f>
        <v>ECSS-E-ST-40C</v>
      </c>
      <c r="B39">
        <v>613</v>
      </c>
      <c r="C39">
        <v>37</v>
      </c>
      <c r="D39">
        <v>13</v>
      </c>
      <c r="E39">
        <f t="shared" si="3"/>
        <v>663</v>
      </c>
      <c r="F39">
        <v>1</v>
      </c>
    </row>
    <row r="40" spans="1:6" x14ac:dyDescent="0.4">
      <c r="A40" t="str">
        <f>'Standards-active'!B49</f>
        <v>ECSS-E-ST-50C Rev.1</v>
      </c>
      <c r="B40">
        <v>208</v>
      </c>
      <c r="C40">
        <v>12</v>
      </c>
      <c r="D40">
        <v>1</v>
      </c>
      <c r="E40">
        <f t="shared" si="3"/>
        <v>221</v>
      </c>
      <c r="F40">
        <v>1</v>
      </c>
    </row>
    <row r="41" spans="1:6" x14ac:dyDescent="0.4">
      <c r="A41" t="str">
        <f>'Standards-discontinued'!B76</f>
        <v>ECSS-E-ST-50-01C</v>
      </c>
      <c r="B41">
        <v>45</v>
      </c>
      <c r="C41">
        <v>2</v>
      </c>
      <c r="D41">
        <v>3</v>
      </c>
      <c r="E41">
        <f t="shared" si="3"/>
        <v>50</v>
      </c>
      <c r="F41">
        <v>1</v>
      </c>
    </row>
    <row r="42" spans="1:6" x14ac:dyDescent="0.4">
      <c r="A42" t="str">
        <f>'Standards-active'!B56</f>
        <v>ECSS-E-ST-50-02C</v>
      </c>
      <c r="B42">
        <v>78</v>
      </c>
      <c r="C42">
        <v>6</v>
      </c>
      <c r="D42">
        <v>3</v>
      </c>
      <c r="E42">
        <f t="shared" si="3"/>
        <v>87</v>
      </c>
      <c r="F42">
        <v>1</v>
      </c>
    </row>
    <row r="43" spans="1:6" x14ac:dyDescent="0.4">
      <c r="A43" t="str">
        <f>'Standards-discontinued'!B77</f>
        <v>ECSS-E-ST-50-03C</v>
      </c>
      <c r="B43">
        <v>128</v>
      </c>
      <c r="C43">
        <v>0</v>
      </c>
      <c r="D43">
        <v>7</v>
      </c>
      <c r="E43">
        <f t="shared" si="3"/>
        <v>135</v>
      </c>
      <c r="F43">
        <v>1</v>
      </c>
    </row>
    <row r="44" spans="1:6" x14ac:dyDescent="0.4">
      <c r="A44" t="str">
        <f>'Standards-discontinued'!B78</f>
        <v>ECSS-E-ST-50-04C</v>
      </c>
      <c r="B44">
        <v>247</v>
      </c>
      <c r="C44">
        <v>4</v>
      </c>
      <c r="D44">
        <v>9</v>
      </c>
      <c r="E44">
        <f t="shared" si="3"/>
        <v>260</v>
      </c>
      <c r="F44">
        <v>1</v>
      </c>
    </row>
    <row r="45" spans="1:6" x14ac:dyDescent="0.4">
      <c r="A45" t="str">
        <f>'Standards-active'!B57</f>
        <v>ECSS-E-ST-50-05C Rev.2</v>
      </c>
      <c r="B45">
        <v>217</v>
      </c>
      <c r="C45">
        <v>24</v>
      </c>
      <c r="D45">
        <v>3</v>
      </c>
      <c r="E45">
        <f t="shared" si="3"/>
        <v>244</v>
      </c>
      <c r="F45">
        <v>1</v>
      </c>
    </row>
    <row r="46" spans="1:6" x14ac:dyDescent="0.4">
      <c r="A46" t="str">
        <f>'Standards-active'!B59</f>
        <v>ECSS-E-ST-50-12C Rev.1</v>
      </c>
      <c r="B46">
        <v>309</v>
      </c>
      <c r="C46">
        <v>19</v>
      </c>
      <c r="D46">
        <v>4</v>
      </c>
      <c r="E46">
        <f t="shared" si="3"/>
        <v>332</v>
      </c>
      <c r="F46">
        <v>1</v>
      </c>
    </row>
    <row r="47" spans="1:6" x14ac:dyDescent="0.4">
      <c r="A47" t="str">
        <f>'Standards-active'!B60</f>
        <v>ECSS-E-ST-50-13C</v>
      </c>
      <c r="B47">
        <v>168</v>
      </c>
      <c r="C47">
        <v>3</v>
      </c>
      <c r="D47">
        <v>9</v>
      </c>
      <c r="E47">
        <f t="shared" si="3"/>
        <v>180</v>
      </c>
      <c r="F47">
        <v>1</v>
      </c>
    </row>
    <row r="48" spans="1:6" x14ac:dyDescent="0.4">
      <c r="A48" t="str">
        <f>'Standards-active'!B61</f>
        <v>ECSS-E-ST-50-14C</v>
      </c>
      <c r="B48">
        <v>123</v>
      </c>
      <c r="C48">
        <v>8</v>
      </c>
      <c r="D48">
        <v>6</v>
      </c>
      <c r="E48">
        <f t="shared" si="3"/>
        <v>137</v>
      </c>
      <c r="F48">
        <v>1</v>
      </c>
    </row>
    <row r="49" spans="1:6" x14ac:dyDescent="0.4">
      <c r="A49" t="str">
        <f>'Standards-active'!B64</f>
        <v>ECSS-E-ST-50-51C</v>
      </c>
      <c r="B49">
        <v>12</v>
      </c>
      <c r="C49">
        <v>0</v>
      </c>
      <c r="D49">
        <v>2</v>
      </c>
      <c r="E49">
        <f t="shared" si="3"/>
        <v>14</v>
      </c>
      <c r="F49">
        <v>1</v>
      </c>
    </row>
    <row r="50" spans="1:6" x14ac:dyDescent="0.4">
      <c r="A50" t="str">
        <f>'Standards-active'!B65</f>
        <v>ECSS-E-ST-50-52C</v>
      </c>
      <c r="B50">
        <v>293</v>
      </c>
      <c r="C50">
        <v>60</v>
      </c>
      <c r="D50">
        <v>7</v>
      </c>
      <c r="E50">
        <f t="shared" si="3"/>
        <v>360</v>
      </c>
      <c r="F50">
        <v>1</v>
      </c>
    </row>
    <row r="51" spans="1:6" x14ac:dyDescent="0.4">
      <c r="A51" t="str">
        <f>'Standards-active'!B66</f>
        <v>ECSS-E-ST-50-53C</v>
      </c>
      <c r="B51">
        <v>47</v>
      </c>
      <c r="C51">
        <v>2</v>
      </c>
      <c r="D51">
        <v>2</v>
      </c>
      <c r="E51">
        <f t="shared" si="3"/>
        <v>51</v>
      </c>
      <c r="F51">
        <v>1</v>
      </c>
    </row>
    <row r="52" spans="1:6" x14ac:dyDescent="0.4">
      <c r="A52" t="str">
        <f>'Standards-active'!B67</f>
        <v>ECSS-E-ST-60-10C</v>
      </c>
      <c r="B52">
        <v>35</v>
      </c>
      <c r="C52">
        <v>4</v>
      </c>
      <c r="D52">
        <v>0</v>
      </c>
      <c r="E52">
        <f t="shared" si="3"/>
        <v>39</v>
      </c>
      <c r="F52">
        <v>1</v>
      </c>
    </row>
    <row r="53" spans="1:6" x14ac:dyDescent="0.4">
      <c r="A53" t="str">
        <f>'Standards-active'!B68</f>
        <v>ECSS-E-ST-60-20C Rev.2</v>
      </c>
      <c r="B53">
        <v>148</v>
      </c>
      <c r="C53">
        <v>0</v>
      </c>
      <c r="D53">
        <v>3</v>
      </c>
      <c r="E53">
        <f t="shared" si="3"/>
        <v>151</v>
      </c>
      <c r="F53">
        <v>1</v>
      </c>
    </row>
    <row r="54" spans="1:6" x14ac:dyDescent="0.4">
      <c r="A54" t="str">
        <f>'Standards-active'!B70</f>
        <v>ECSS-E-ST-60-30C</v>
      </c>
      <c r="B54">
        <v>139</v>
      </c>
      <c r="C54">
        <v>2</v>
      </c>
      <c r="D54">
        <v>0</v>
      </c>
      <c r="E54">
        <f t="shared" si="3"/>
        <v>141</v>
      </c>
      <c r="F54">
        <v>1</v>
      </c>
    </row>
    <row r="55" spans="1:6" x14ac:dyDescent="0.4">
      <c r="A55" t="str">
        <f>'Standards-active'!B71</f>
        <v>ECSS-E-ST-70C</v>
      </c>
      <c r="B55">
        <v>348</v>
      </c>
      <c r="C55">
        <v>3</v>
      </c>
      <c r="D55">
        <v>8</v>
      </c>
      <c r="E55">
        <f t="shared" si="3"/>
        <v>359</v>
      </c>
      <c r="F55">
        <v>1</v>
      </c>
    </row>
    <row r="56" spans="1:6" x14ac:dyDescent="0.4">
      <c r="A56" t="str">
        <f>'Standards-active'!B72</f>
        <v>ECSS-E-ST-70-01C</v>
      </c>
      <c r="B56">
        <v>139</v>
      </c>
      <c r="C56">
        <v>1</v>
      </c>
      <c r="D56">
        <v>0</v>
      </c>
      <c r="E56">
        <f t="shared" si="3"/>
        <v>140</v>
      </c>
      <c r="F56">
        <v>1</v>
      </c>
    </row>
    <row r="57" spans="1:6" x14ac:dyDescent="0.4">
      <c r="A57" t="str">
        <f>'Standards-active'!B73</f>
        <v>ECSS-E-ST-70-11C</v>
      </c>
      <c r="B57">
        <v>330</v>
      </c>
      <c r="C57">
        <v>17</v>
      </c>
      <c r="D57">
        <v>1</v>
      </c>
      <c r="E57">
        <f t="shared" si="3"/>
        <v>348</v>
      </c>
      <c r="F57">
        <v>1</v>
      </c>
    </row>
    <row r="58" spans="1:6" x14ac:dyDescent="0.4">
      <c r="A58" t="str">
        <f>'Standards-active'!B74</f>
        <v>ECSS-E-ST-70-31C</v>
      </c>
      <c r="B58">
        <v>181</v>
      </c>
      <c r="C58">
        <v>6</v>
      </c>
      <c r="D58">
        <v>0</v>
      </c>
      <c r="E58">
        <f t="shared" si="3"/>
        <v>187</v>
      </c>
      <c r="F58">
        <v>1</v>
      </c>
    </row>
    <row r="59" spans="1:6" x14ac:dyDescent="0.4">
      <c r="A59" t="str">
        <f>'Standards-active'!B75</f>
        <v>ECSS-E-ST-70-32C</v>
      </c>
      <c r="B59">
        <v>28</v>
      </c>
      <c r="C59">
        <v>11</v>
      </c>
      <c r="D59">
        <v>12</v>
      </c>
      <c r="E59">
        <f t="shared" si="3"/>
        <v>51</v>
      </c>
      <c r="F59">
        <v>1</v>
      </c>
    </row>
    <row r="60" spans="1:6" ht="32.25" customHeight="1" x14ac:dyDescent="0.4">
      <c r="A60" s="31" t="s">
        <v>626</v>
      </c>
      <c r="B60" s="31">
        <f>SUM(B7:B59)</f>
        <v>12007</v>
      </c>
      <c r="C60" s="31">
        <f>SUM(C7:C59)</f>
        <v>404</v>
      </c>
      <c r="D60" s="31">
        <f>SUM(D7:D59)</f>
        <v>208</v>
      </c>
      <c r="E60" s="31">
        <f>SUM(E7:E59)</f>
        <v>12619</v>
      </c>
      <c r="F60" s="31">
        <f>SUM(F7:F59)</f>
        <v>51</v>
      </c>
    </row>
    <row r="62" spans="1:6" x14ac:dyDescent="0.4">
      <c r="A62" s="74" t="str">
        <f>'Standards-active'!B77</f>
        <v>ECSS-M-70A</v>
      </c>
      <c r="B62" s="74"/>
      <c r="C62" s="74"/>
      <c r="D62" s="74"/>
      <c r="E62" s="74" t="s">
        <v>625</v>
      </c>
    </row>
    <row r="63" spans="1:6" x14ac:dyDescent="0.4">
      <c r="A63" t="str">
        <f>'Standards-active'!B78</f>
        <v>ECSS-M-ST-10C Rev.1</v>
      </c>
      <c r="B63">
        <v>93</v>
      </c>
      <c r="C63">
        <v>0</v>
      </c>
      <c r="D63">
        <v>6</v>
      </c>
      <c r="E63">
        <f>SUM(B63:D63)</f>
        <v>99</v>
      </c>
      <c r="F63">
        <v>1</v>
      </c>
    </row>
    <row r="64" spans="1:6" x14ac:dyDescent="0.4">
      <c r="A64" t="str">
        <f>'Standards-active'!B79</f>
        <v>ECSS-M-ST-10-01C</v>
      </c>
      <c r="B64">
        <v>54</v>
      </c>
      <c r="C64">
        <v>0</v>
      </c>
      <c r="D64">
        <v>0</v>
      </c>
      <c r="E64">
        <f>SUM(B64:D64)</f>
        <v>54</v>
      </c>
      <c r="F64">
        <v>1</v>
      </c>
    </row>
    <row r="65" spans="1:6" x14ac:dyDescent="0.4">
      <c r="A65" t="str">
        <f>'Standards-active'!B80</f>
        <v>ECSS-M-ST-40C Rev.1</v>
      </c>
      <c r="B65">
        <v>234</v>
      </c>
      <c r="C65">
        <v>1</v>
      </c>
      <c r="D65">
        <v>2</v>
      </c>
      <c r="E65">
        <f>SUM(B65:D65)</f>
        <v>237</v>
      </c>
      <c r="F65">
        <v>1</v>
      </c>
    </row>
    <row r="66" spans="1:6" x14ac:dyDescent="0.4">
      <c r="A66" t="str">
        <f>'Standards-active'!B81</f>
        <v>ECSS-M-ST-60C</v>
      </c>
      <c r="B66">
        <v>123</v>
      </c>
      <c r="C66">
        <v>6</v>
      </c>
      <c r="D66">
        <v>3</v>
      </c>
      <c r="E66">
        <f>SUM(B66:D66)</f>
        <v>132</v>
      </c>
      <c r="F66">
        <v>1</v>
      </c>
    </row>
    <row r="67" spans="1:6" x14ac:dyDescent="0.4">
      <c r="A67" t="str">
        <f>'Standards-active'!B82</f>
        <v>ECSS-M-ST-80C</v>
      </c>
      <c r="B67">
        <v>55</v>
      </c>
      <c r="C67">
        <v>7</v>
      </c>
      <c r="D67">
        <v>4</v>
      </c>
      <c r="E67">
        <f>SUM(B67:D67)</f>
        <v>66</v>
      </c>
      <c r="F67">
        <v>1</v>
      </c>
    </row>
    <row r="68" spans="1:6" ht="32.25" customHeight="1" x14ac:dyDescent="0.4">
      <c r="A68" s="73" t="s">
        <v>627</v>
      </c>
      <c r="B68" s="73">
        <f>SUM(B62:B67)</f>
        <v>559</v>
      </c>
      <c r="C68" s="73">
        <f>SUM(C62:C67)</f>
        <v>14</v>
      </c>
      <c r="D68" s="73">
        <f>SUM(D62:D67)</f>
        <v>15</v>
      </c>
      <c r="E68" s="73">
        <f>SUM(E62:E67)</f>
        <v>588</v>
      </c>
      <c r="F68" s="73">
        <f>SUM(F62:F67)</f>
        <v>5</v>
      </c>
    </row>
    <row r="69" spans="1:6" ht="32.25" customHeight="1" x14ac:dyDescent="0.4"/>
    <row r="70" spans="1:6" x14ac:dyDescent="0.4">
      <c r="A70" s="74" t="str">
        <f>'Standards-active'!B83</f>
        <v>ECSS-P-00C</v>
      </c>
      <c r="B70" s="74"/>
      <c r="C70" s="74"/>
      <c r="D70" s="74"/>
      <c r="E70" s="74" t="s">
        <v>625</v>
      </c>
    </row>
    <row r="72" spans="1:6" x14ac:dyDescent="0.4">
      <c r="A72" s="74" t="e">
        <f>'Standards-active'!#REF!</f>
        <v>#REF!</v>
      </c>
      <c r="B72" s="74"/>
      <c r="C72" s="74"/>
      <c r="D72" s="74"/>
      <c r="E72" s="74" t="s">
        <v>625</v>
      </c>
    </row>
    <row r="73" spans="1:6" x14ac:dyDescent="0.4">
      <c r="A73" t="str">
        <f>'Standards-active'!B84</f>
        <v>ECSS-Q-ST-10C Rev.1</v>
      </c>
      <c r="B73" s="31">
        <v>62</v>
      </c>
      <c r="C73" s="31">
        <v>0</v>
      </c>
      <c r="D73" s="31">
        <v>4</v>
      </c>
      <c r="E73">
        <f>SUM(B73:D73)</f>
        <v>66</v>
      </c>
      <c r="F73">
        <v>1</v>
      </c>
    </row>
    <row r="74" spans="1:6" x14ac:dyDescent="0.4">
      <c r="A74" t="str">
        <f>'Standards-active'!B85</f>
        <v>ECSS-Q-ST-10-04C</v>
      </c>
      <c r="B74">
        <v>62</v>
      </c>
      <c r="C74">
        <v>0</v>
      </c>
      <c r="D74">
        <v>0</v>
      </c>
      <c r="E74">
        <f t="shared" ref="E74:E128" si="4">SUM(B74:D74)</f>
        <v>62</v>
      </c>
      <c r="F74">
        <v>1</v>
      </c>
    </row>
    <row r="75" spans="1:6" x14ac:dyDescent="0.4">
      <c r="A75" t="str">
        <f>'Standards-active'!B86</f>
        <v>ECSS-Q-ST-10-09C Rev.1</v>
      </c>
      <c r="B75">
        <v>135</v>
      </c>
      <c r="C75">
        <v>6</v>
      </c>
      <c r="D75">
        <v>1</v>
      </c>
      <c r="E75">
        <f t="shared" si="4"/>
        <v>142</v>
      </c>
      <c r="F75">
        <v>1</v>
      </c>
    </row>
    <row r="76" spans="1:6" x14ac:dyDescent="0.4">
      <c r="A76" t="e">
        <f>'Standards-active'!#REF!</f>
        <v>#REF!</v>
      </c>
      <c r="B76">
        <v>139</v>
      </c>
      <c r="C76">
        <v>0</v>
      </c>
      <c r="D76">
        <v>0</v>
      </c>
      <c r="E76">
        <f t="shared" si="4"/>
        <v>139</v>
      </c>
      <c r="F76">
        <v>1</v>
      </c>
    </row>
    <row r="77" spans="1:6" x14ac:dyDescent="0.4">
      <c r="A77" s="81" t="s">
        <v>632</v>
      </c>
      <c r="B77" s="81">
        <v>218</v>
      </c>
      <c r="C77" s="81">
        <v>2</v>
      </c>
      <c r="D77" s="81">
        <v>4</v>
      </c>
      <c r="E77" s="28">
        <f t="shared" si="4"/>
        <v>224</v>
      </c>
      <c r="F77" s="81">
        <v>1</v>
      </c>
    </row>
    <row r="78" spans="1:6" x14ac:dyDescent="0.4">
      <c r="A78" s="73" t="str">
        <f>'Standards-active'!B87</f>
        <v>ECSS-Q-ST-20C Rev.2</v>
      </c>
      <c r="B78" s="73" t="s">
        <v>635</v>
      </c>
      <c r="C78" s="73"/>
      <c r="D78" s="73"/>
      <c r="E78">
        <f>SUM(B78:C78)</f>
        <v>0</v>
      </c>
      <c r="F78">
        <v>0</v>
      </c>
    </row>
    <row r="79" spans="1:6" x14ac:dyDescent="0.4">
      <c r="A79" s="73" t="s">
        <v>637</v>
      </c>
      <c r="B79" s="73"/>
      <c r="C79" s="73"/>
      <c r="D79" s="73"/>
    </row>
    <row r="80" spans="1:6" x14ac:dyDescent="0.4">
      <c r="A80" s="73" t="s">
        <v>642</v>
      </c>
      <c r="B80" s="73"/>
      <c r="C80" s="73"/>
      <c r="D80" s="73"/>
    </row>
    <row r="81" spans="1:6" x14ac:dyDescent="0.4">
      <c r="A81" t="str">
        <f>'Standards-active'!B91</f>
        <v>ECSS-Q-ST-30C Rev.1</v>
      </c>
      <c r="B81">
        <v>120</v>
      </c>
      <c r="C81">
        <v>0</v>
      </c>
      <c r="D81">
        <v>0</v>
      </c>
      <c r="E81">
        <f t="shared" si="4"/>
        <v>120</v>
      </c>
      <c r="F81">
        <v>1</v>
      </c>
    </row>
    <row r="82" spans="1:6" x14ac:dyDescent="0.4">
      <c r="A82" t="str">
        <f>'Standards-active'!B92</f>
        <v>ECSS-Q-ST-30-02C</v>
      </c>
      <c r="B82">
        <v>180</v>
      </c>
      <c r="C82">
        <v>0</v>
      </c>
      <c r="D82">
        <v>2</v>
      </c>
      <c r="E82">
        <f t="shared" si="4"/>
        <v>182</v>
      </c>
      <c r="F82">
        <v>1</v>
      </c>
    </row>
    <row r="83" spans="1:6" x14ac:dyDescent="0.4">
      <c r="A83" t="str">
        <f>'Standards-active'!B93</f>
        <v>ECSS-Q-ST-30-09C</v>
      </c>
      <c r="B83">
        <v>45</v>
      </c>
      <c r="C83">
        <v>0</v>
      </c>
      <c r="D83">
        <v>0</v>
      </c>
      <c r="E83">
        <f t="shared" si="4"/>
        <v>45</v>
      </c>
      <c r="F83">
        <v>1</v>
      </c>
    </row>
    <row r="84" spans="1:6" x14ac:dyDescent="0.4">
      <c r="A84" t="str">
        <f>'Standards-active'!B94</f>
        <v>ECSS-Q-ST-30-11C Rev.2</v>
      </c>
      <c r="B84">
        <v>159</v>
      </c>
      <c r="C84">
        <v>14</v>
      </c>
      <c r="D84">
        <v>2</v>
      </c>
      <c r="E84">
        <f t="shared" si="4"/>
        <v>175</v>
      </c>
      <c r="F84">
        <v>1</v>
      </c>
    </row>
    <row r="85" spans="1:6" x14ac:dyDescent="0.4">
      <c r="A85" t="str">
        <f>'Standards-active'!B95</f>
        <v>ECSS-Q-ST-40C Rev.1</v>
      </c>
      <c r="B85">
        <v>315</v>
      </c>
      <c r="C85">
        <v>1</v>
      </c>
      <c r="D85">
        <v>2</v>
      </c>
      <c r="E85">
        <f t="shared" si="4"/>
        <v>318</v>
      </c>
      <c r="F85">
        <v>1</v>
      </c>
    </row>
    <row r="86" spans="1:6" x14ac:dyDescent="0.4">
      <c r="A86" t="str">
        <f>'Standards-active'!B96</f>
        <v>ECSS-Q-ST-40-02C</v>
      </c>
      <c r="B86">
        <v>11</v>
      </c>
      <c r="C86">
        <v>0</v>
      </c>
      <c r="D86">
        <v>0</v>
      </c>
      <c r="E86">
        <f t="shared" si="4"/>
        <v>11</v>
      </c>
      <c r="F86">
        <v>1</v>
      </c>
    </row>
    <row r="87" spans="1:6" x14ac:dyDescent="0.4">
      <c r="A87" t="str">
        <f>'Standards-active'!B97</f>
        <v>ECSS-Q-ST-40-12C</v>
      </c>
      <c r="B87">
        <v>7</v>
      </c>
      <c r="C87">
        <v>0</v>
      </c>
      <c r="D87">
        <v>0</v>
      </c>
      <c r="E87">
        <f t="shared" si="4"/>
        <v>7</v>
      </c>
      <c r="F87">
        <v>1</v>
      </c>
    </row>
    <row r="88" spans="1:6" x14ac:dyDescent="0.4">
      <c r="A88" t="str">
        <f>'Standards-active'!B98</f>
        <v>ECSS-Q-ST-60C Rev.3</v>
      </c>
      <c r="B88">
        <v>416</v>
      </c>
      <c r="C88">
        <v>0</v>
      </c>
      <c r="D88">
        <v>25</v>
      </c>
      <c r="E88">
        <f t="shared" si="4"/>
        <v>441</v>
      </c>
      <c r="F88">
        <v>1</v>
      </c>
    </row>
    <row r="89" spans="1:6" x14ac:dyDescent="0.4">
      <c r="A89" t="str">
        <f>'Standards-active'!B99</f>
        <v>ECSS-Q-ST-60-03C</v>
      </c>
      <c r="B89">
        <v>192</v>
      </c>
      <c r="C89">
        <v>1</v>
      </c>
      <c r="D89">
        <v>3</v>
      </c>
      <c r="E89">
        <f t="shared" si="4"/>
        <v>196</v>
      </c>
      <c r="F89">
        <v>1</v>
      </c>
    </row>
    <row r="90" spans="1:6" x14ac:dyDescent="0.4">
      <c r="A90" t="str">
        <f>'Standards-active'!B100</f>
        <v>ECSS-Q-ST-60-05C Rev.1</v>
      </c>
      <c r="B90">
        <v>198</v>
      </c>
      <c r="C90">
        <v>1</v>
      </c>
      <c r="D90">
        <v>22</v>
      </c>
      <c r="E90">
        <f t="shared" si="4"/>
        <v>221</v>
      </c>
      <c r="F90">
        <v>1</v>
      </c>
    </row>
    <row r="91" spans="1:6" x14ac:dyDescent="0.4">
      <c r="A91" t="str">
        <f>'Standards-active'!B101</f>
        <v>ECSS-Q-ST-60-12C</v>
      </c>
      <c r="B91">
        <v>202</v>
      </c>
      <c r="C91">
        <v>6</v>
      </c>
      <c r="D91">
        <v>10</v>
      </c>
      <c r="E91">
        <f t="shared" si="4"/>
        <v>218</v>
      </c>
      <c r="F91">
        <v>1</v>
      </c>
    </row>
    <row r="92" spans="1:6" x14ac:dyDescent="0.4">
      <c r="A92" t="str">
        <f>'Standards-active'!B102</f>
        <v>ECSS-Q-ST-60-13C Rev.1</v>
      </c>
      <c r="B92">
        <v>439</v>
      </c>
      <c r="C92">
        <v>0</v>
      </c>
      <c r="D92">
        <v>21</v>
      </c>
      <c r="E92">
        <f t="shared" si="4"/>
        <v>460</v>
      </c>
      <c r="F92">
        <v>1</v>
      </c>
    </row>
    <row r="93" spans="1:6" x14ac:dyDescent="0.4">
      <c r="A93" t="str">
        <f>'Standards-active'!B103</f>
        <v>ECSS-Q-ST-60-14C Rev.1 Corr.1</v>
      </c>
      <c r="B93">
        <v>51</v>
      </c>
      <c r="C93">
        <v>1</v>
      </c>
      <c r="D93">
        <v>1</v>
      </c>
      <c r="E93">
        <f t="shared" si="4"/>
        <v>53</v>
      </c>
      <c r="F93">
        <v>1</v>
      </c>
    </row>
    <row r="94" spans="1:6" x14ac:dyDescent="0.4">
      <c r="A94" t="str">
        <f>'Standards-active'!B104</f>
        <v>ECSS-Q-ST-60-15C</v>
      </c>
      <c r="B94">
        <v>103</v>
      </c>
      <c r="C94">
        <v>1</v>
      </c>
      <c r="D94">
        <v>1</v>
      </c>
      <c r="E94">
        <f t="shared" si="4"/>
        <v>105</v>
      </c>
      <c r="F94">
        <v>1</v>
      </c>
    </row>
    <row r="95" spans="1:6" x14ac:dyDescent="0.4">
      <c r="A95" t="str">
        <f>'Standards-active'!B105</f>
        <v>ECSS-Q-ST-70C Rev.1</v>
      </c>
      <c r="B95">
        <v>177</v>
      </c>
      <c r="C95">
        <v>5</v>
      </c>
      <c r="D95">
        <v>2</v>
      </c>
      <c r="E95">
        <f t="shared" si="4"/>
        <v>184</v>
      </c>
      <c r="F95">
        <v>1</v>
      </c>
    </row>
    <row r="96" spans="1:6" x14ac:dyDescent="0.4">
      <c r="A96" t="str">
        <f>'Standards-active'!B106</f>
        <v>ECSS-Q-ST-70-01C</v>
      </c>
      <c r="B96">
        <v>248</v>
      </c>
      <c r="C96">
        <v>5</v>
      </c>
      <c r="D96">
        <v>0</v>
      </c>
      <c r="E96">
        <f t="shared" si="4"/>
        <v>253</v>
      </c>
      <c r="F96">
        <v>1</v>
      </c>
    </row>
    <row r="97" spans="1:6" x14ac:dyDescent="0.4">
      <c r="A97" t="str">
        <f>'Standards-active'!B107</f>
        <v>ECSS-Q-ST-70-02C</v>
      </c>
      <c r="B97">
        <v>148</v>
      </c>
      <c r="C97">
        <v>4</v>
      </c>
      <c r="D97">
        <v>0</v>
      </c>
      <c r="E97">
        <f t="shared" si="4"/>
        <v>152</v>
      </c>
      <c r="F97">
        <v>1</v>
      </c>
    </row>
    <row r="98" spans="1:6" x14ac:dyDescent="0.4">
      <c r="A98" t="str">
        <f>'Standards-active'!B108</f>
        <v>ECSS-Q-ST-70-03C</v>
      </c>
      <c r="B98">
        <v>64</v>
      </c>
      <c r="C98">
        <v>0</v>
      </c>
      <c r="D98">
        <v>0</v>
      </c>
      <c r="E98">
        <f t="shared" si="4"/>
        <v>64</v>
      </c>
      <c r="F98">
        <v>1</v>
      </c>
    </row>
    <row r="99" spans="1:6" x14ac:dyDescent="0.4">
      <c r="A99" t="str">
        <f>'Standards-active'!B109</f>
        <v>ECSS-Q-ST-70-04C</v>
      </c>
      <c r="B99">
        <v>58</v>
      </c>
      <c r="C99">
        <v>0</v>
      </c>
      <c r="D99">
        <v>0</v>
      </c>
      <c r="E99">
        <f t="shared" si="4"/>
        <v>58</v>
      </c>
      <c r="F99">
        <v>1</v>
      </c>
    </row>
    <row r="100" spans="1:6" x14ac:dyDescent="0.4">
      <c r="A100" t="str">
        <f>'Standards-active'!B110</f>
        <v>ECSS-Q-ST-70-05C</v>
      </c>
      <c r="B100">
        <v>96</v>
      </c>
      <c r="C100">
        <v>0</v>
      </c>
      <c r="D100">
        <v>0</v>
      </c>
      <c r="E100">
        <f t="shared" si="4"/>
        <v>96</v>
      </c>
      <c r="F100">
        <v>1</v>
      </c>
    </row>
    <row r="101" spans="1:6" x14ac:dyDescent="0.4">
      <c r="A101" t="str">
        <f>'Standards-active'!B111</f>
        <v>ECSS-Q-ST-70-06C</v>
      </c>
      <c r="B101">
        <v>80</v>
      </c>
      <c r="C101">
        <v>0</v>
      </c>
      <c r="D101">
        <v>0</v>
      </c>
      <c r="E101">
        <f t="shared" si="4"/>
        <v>80</v>
      </c>
      <c r="F101">
        <v>1</v>
      </c>
    </row>
    <row r="102" spans="1:6" x14ac:dyDescent="0.4">
      <c r="A102" t="str">
        <f>'Standards-discontinued'!B188</f>
        <v>ECSS-Q-ST-70-07C</v>
      </c>
      <c r="B102">
        <v>84</v>
      </c>
      <c r="C102">
        <v>0</v>
      </c>
      <c r="D102">
        <v>0</v>
      </c>
      <c r="E102">
        <f t="shared" si="4"/>
        <v>84</v>
      </c>
      <c r="F102">
        <v>1</v>
      </c>
    </row>
    <row r="103" spans="1:6" x14ac:dyDescent="0.4">
      <c r="A103" t="str">
        <f>'Standards-discontinued'!B189</f>
        <v>ECSS-Q-ST-70-08C</v>
      </c>
      <c r="B103">
        <v>483</v>
      </c>
      <c r="C103">
        <v>0</v>
      </c>
      <c r="D103">
        <v>30</v>
      </c>
      <c r="E103">
        <f t="shared" si="4"/>
        <v>513</v>
      </c>
      <c r="F103">
        <v>1</v>
      </c>
    </row>
    <row r="104" spans="1:6" x14ac:dyDescent="0.4">
      <c r="A104" t="str">
        <f>'Standards-active'!B112</f>
        <v>ECSS-Q-ST-70-09C</v>
      </c>
      <c r="B104">
        <v>41</v>
      </c>
      <c r="C104">
        <v>0</v>
      </c>
      <c r="D104">
        <v>0</v>
      </c>
      <c r="E104">
        <f t="shared" si="4"/>
        <v>41</v>
      </c>
      <c r="F104">
        <v>1</v>
      </c>
    </row>
    <row r="105" spans="1:6" x14ac:dyDescent="0.4">
      <c r="A105" t="e">
        <f>'Standards-active'!#REF!</f>
        <v>#REF!</v>
      </c>
      <c r="B105">
        <v>352</v>
      </c>
      <c r="C105">
        <v>0</v>
      </c>
      <c r="D105">
        <v>0</v>
      </c>
      <c r="E105">
        <f t="shared" si="4"/>
        <v>352</v>
      </c>
      <c r="F105">
        <v>1</v>
      </c>
    </row>
    <row r="106" spans="1:6" x14ac:dyDescent="0.4">
      <c r="A106" t="e">
        <f>'Standards-active'!#REF!</f>
        <v>#REF!</v>
      </c>
      <c r="B106">
        <v>146</v>
      </c>
      <c r="C106">
        <v>2</v>
      </c>
      <c r="D106">
        <v>2</v>
      </c>
      <c r="E106">
        <f t="shared" si="4"/>
        <v>150</v>
      </c>
      <c r="F106">
        <v>1</v>
      </c>
    </row>
    <row r="107" spans="1:6" x14ac:dyDescent="0.4">
      <c r="A107" t="str">
        <f>'Standards-active'!B114</f>
        <v>ECSS-Q-ST-70-13C Rev.1</v>
      </c>
      <c r="B107">
        <v>70</v>
      </c>
      <c r="C107">
        <v>3</v>
      </c>
      <c r="D107">
        <v>1</v>
      </c>
      <c r="E107">
        <f t="shared" si="4"/>
        <v>74</v>
      </c>
      <c r="F107">
        <v>1</v>
      </c>
    </row>
    <row r="108" spans="1:6" x14ac:dyDescent="0.4">
      <c r="A108" t="str">
        <f>'Standards-active'!B118</f>
        <v>ECSS-Q-ST-70-18C</v>
      </c>
      <c r="B108">
        <v>198</v>
      </c>
      <c r="C108">
        <v>6</v>
      </c>
      <c r="D108">
        <v>3</v>
      </c>
      <c r="E108">
        <f t="shared" si="4"/>
        <v>207</v>
      </c>
      <c r="F108">
        <v>1</v>
      </c>
    </row>
    <row r="109" spans="1:6" x14ac:dyDescent="0.4">
      <c r="A109" t="str">
        <f>'Standards-active'!B119</f>
        <v>ECSS-Q-ST-70-20C</v>
      </c>
      <c r="B109">
        <v>33</v>
      </c>
      <c r="C109">
        <v>0</v>
      </c>
      <c r="D109">
        <v>1</v>
      </c>
      <c r="E109">
        <f t="shared" si="4"/>
        <v>34</v>
      </c>
      <c r="F109">
        <v>1</v>
      </c>
    </row>
    <row r="110" spans="1:6" x14ac:dyDescent="0.4">
      <c r="A110" t="str">
        <f>'Standards-active'!B120</f>
        <v>ECSS-Q-ST-70-21C</v>
      </c>
      <c r="B110">
        <v>139</v>
      </c>
      <c r="C110">
        <v>7</v>
      </c>
      <c r="D110">
        <v>1</v>
      </c>
      <c r="E110">
        <f t="shared" si="4"/>
        <v>147</v>
      </c>
      <c r="F110">
        <v>1</v>
      </c>
    </row>
    <row r="111" spans="1:6" x14ac:dyDescent="0.4">
      <c r="A111" t="str">
        <f>'Standards-active'!B121</f>
        <v>ECSS-Q-ST-70-22C</v>
      </c>
      <c r="B111">
        <v>28</v>
      </c>
      <c r="C111">
        <v>0</v>
      </c>
      <c r="D111">
        <v>0</v>
      </c>
      <c r="E111">
        <f t="shared" si="4"/>
        <v>28</v>
      </c>
      <c r="F111">
        <v>1</v>
      </c>
    </row>
    <row r="112" spans="1:6" x14ac:dyDescent="0.4">
      <c r="A112" t="str">
        <f>'Standards-active'!B122</f>
        <v>ECSS-Q-ST-70-26C Rev.1</v>
      </c>
      <c r="B112">
        <v>158</v>
      </c>
      <c r="C112">
        <v>0</v>
      </c>
      <c r="D112">
        <v>0</v>
      </c>
      <c r="E112">
        <f t="shared" si="4"/>
        <v>158</v>
      </c>
      <c r="F112">
        <v>1</v>
      </c>
    </row>
    <row r="113" spans="1:6" x14ac:dyDescent="0.4">
      <c r="A113" t="str">
        <f>'Standards-active'!B123</f>
        <v>ECSS-Q-ST-70-28C</v>
      </c>
      <c r="B113">
        <v>95</v>
      </c>
      <c r="C113">
        <v>28</v>
      </c>
      <c r="D113">
        <v>0</v>
      </c>
      <c r="E113">
        <f t="shared" si="4"/>
        <v>123</v>
      </c>
      <c r="F113">
        <v>1</v>
      </c>
    </row>
    <row r="114" spans="1:6" x14ac:dyDescent="0.4">
      <c r="A114" t="str">
        <f>'Standards-active'!B124</f>
        <v>ECSS-Q-ST-70-29C</v>
      </c>
      <c r="B114">
        <v>66</v>
      </c>
      <c r="C114">
        <v>1</v>
      </c>
      <c r="D114">
        <v>0</v>
      </c>
      <c r="E114">
        <f t="shared" si="4"/>
        <v>67</v>
      </c>
      <c r="F114">
        <v>1</v>
      </c>
    </row>
    <row r="115" spans="1:6" x14ac:dyDescent="0.4">
      <c r="A115" t="str">
        <f>'Standards-active'!B125</f>
        <v>ECSS-Q-ST-70-30C</v>
      </c>
      <c r="B115">
        <v>183</v>
      </c>
      <c r="C115">
        <v>1</v>
      </c>
      <c r="D115">
        <v>0</v>
      </c>
      <c r="E115">
        <f t="shared" si="4"/>
        <v>184</v>
      </c>
      <c r="F115">
        <v>1</v>
      </c>
    </row>
    <row r="116" spans="1:6" x14ac:dyDescent="0.4">
      <c r="A116" t="str">
        <f>'Standards-active'!B126</f>
        <v>ECSS-Q-ST-70-31C</v>
      </c>
      <c r="B116">
        <v>102</v>
      </c>
      <c r="C116">
        <v>0</v>
      </c>
      <c r="D116">
        <v>5</v>
      </c>
      <c r="E116">
        <f t="shared" si="4"/>
        <v>107</v>
      </c>
      <c r="F116">
        <v>1</v>
      </c>
    </row>
    <row r="117" spans="1:6" x14ac:dyDescent="0.4">
      <c r="A117" t="str">
        <f>'Standards-active'!B127</f>
        <v>ECSS-Q-ST-70-36C</v>
      </c>
      <c r="B117">
        <v>54</v>
      </c>
      <c r="C117">
        <v>0</v>
      </c>
      <c r="D117">
        <v>1</v>
      </c>
      <c r="E117">
        <f t="shared" si="4"/>
        <v>55</v>
      </c>
      <c r="F117">
        <v>1</v>
      </c>
    </row>
    <row r="118" spans="1:6" x14ac:dyDescent="0.4">
      <c r="A118" t="str">
        <f>'Standards-active'!B128</f>
        <v>ECSS-Q-ST-70-37C</v>
      </c>
      <c r="B118">
        <v>70</v>
      </c>
      <c r="C118">
        <v>1</v>
      </c>
      <c r="D118">
        <v>0</v>
      </c>
      <c r="E118">
        <f t="shared" si="4"/>
        <v>71</v>
      </c>
      <c r="F118">
        <v>1</v>
      </c>
    </row>
    <row r="119" spans="1:6" x14ac:dyDescent="0.4">
      <c r="A119" t="str">
        <f>'Standards-discontinued'!B196</f>
        <v>ECSS-Q-ST-70-38C Rev.1 Corrigendum 1</v>
      </c>
      <c r="B119">
        <v>255</v>
      </c>
      <c r="C119">
        <v>0</v>
      </c>
      <c r="D119">
        <v>5</v>
      </c>
      <c r="E119">
        <f t="shared" si="4"/>
        <v>260</v>
      </c>
      <c r="F119">
        <v>1</v>
      </c>
    </row>
    <row r="120" spans="1:6" x14ac:dyDescent="0.4">
      <c r="A120" t="str">
        <f>'Standards-active'!B131</f>
        <v>ECSS-Q-ST-70-45C</v>
      </c>
      <c r="B120">
        <v>97</v>
      </c>
      <c r="C120">
        <v>1</v>
      </c>
      <c r="D120">
        <v>0</v>
      </c>
      <c r="E120">
        <f t="shared" si="4"/>
        <v>98</v>
      </c>
      <c r="F120">
        <v>1</v>
      </c>
    </row>
    <row r="121" spans="1:6" x14ac:dyDescent="0.4">
      <c r="A121" t="str">
        <f>'Standards-active'!B132</f>
        <v>ECSS-Q-ST-70-46C Rev.1</v>
      </c>
      <c r="B121">
        <v>147</v>
      </c>
      <c r="C121">
        <v>0</v>
      </c>
      <c r="D121">
        <v>0</v>
      </c>
      <c r="E121">
        <f t="shared" si="4"/>
        <v>147</v>
      </c>
      <c r="F121">
        <v>1</v>
      </c>
    </row>
    <row r="122" spans="1:6" x14ac:dyDescent="0.4">
      <c r="A122" t="str">
        <f>'Standards-active'!B133</f>
        <v>ECSS-Q-ST-70-50C</v>
      </c>
      <c r="B122">
        <v>197</v>
      </c>
      <c r="C122">
        <v>21</v>
      </c>
      <c r="D122">
        <v>1</v>
      </c>
      <c r="E122">
        <f t="shared" si="4"/>
        <v>219</v>
      </c>
      <c r="F122">
        <v>1</v>
      </c>
    </row>
    <row r="123" spans="1:6" x14ac:dyDescent="0.4">
      <c r="A123" t="str">
        <f>'Standards-active'!B134</f>
        <v>ECSS-Q-ST-70-53C</v>
      </c>
      <c r="B123">
        <v>55</v>
      </c>
      <c r="C123">
        <v>0</v>
      </c>
      <c r="D123">
        <v>0</v>
      </c>
      <c r="E123">
        <f t="shared" si="4"/>
        <v>55</v>
      </c>
      <c r="F123">
        <v>1</v>
      </c>
    </row>
    <row r="124" spans="1:6" x14ac:dyDescent="0.4">
      <c r="A124" t="str">
        <f>'Standards-active'!B136</f>
        <v>ECSS-Q-ST-70-55C</v>
      </c>
      <c r="B124">
        <v>35</v>
      </c>
      <c r="C124">
        <v>0</v>
      </c>
      <c r="D124">
        <v>1</v>
      </c>
      <c r="E124">
        <f t="shared" si="4"/>
        <v>36</v>
      </c>
      <c r="F124">
        <v>1</v>
      </c>
    </row>
    <row r="125" spans="1:6" x14ac:dyDescent="0.4">
      <c r="A125" t="str">
        <f>'Standards-active'!B137</f>
        <v>ECSS-Q-ST-70-56C</v>
      </c>
      <c r="B125">
        <v>43</v>
      </c>
      <c r="C125">
        <v>0</v>
      </c>
      <c r="D125">
        <v>0</v>
      </c>
      <c r="E125">
        <f t="shared" si="4"/>
        <v>43</v>
      </c>
      <c r="F125">
        <v>1</v>
      </c>
    </row>
    <row r="126" spans="1:6" x14ac:dyDescent="0.4">
      <c r="A126" t="str">
        <f>'Standards-active'!B138</f>
        <v>ECSS-Q-ST-70-57C</v>
      </c>
      <c r="B126">
        <v>37</v>
      </c>
      <c r="C126">
        <v>0</v>
      </c>
      <c r="D126">
        <v>0</v>
      </c>
      <c r="E126">
        <f t="shared" si="4"/>
        <v>37</v>
      </c>
      <c r="F126">
        <v>1</v>
      </c>
    </row>
    <row r="127" spans="1:6" x14ac:dyDescent="0.4">
      <c r="A127" t="str">
        <f>'Standards-active'!B139</f>
        <v>ECSS-Q-ST-70-58C</v>
      </c>
      <c r="B127">
        <v>68</v>
      </c>
      <c r="C127">
        <v>2</v>
      </c>
      <c r="D127">
        <v>0</v>
      </c>
      <c r="E127">
        <f t="shared" si="4"/>
        <v>70</v>
      </c>
      <c r="F127">
        <v>1</v>
      </c>
    </row>
    <row r="128" spans="1:6" x14ac:dyDescent="0.4">
      <c r="A128" t="str">
        <f>'Standards-active'!B143</f>
        <v>ECSS-Q-ST-80C Rev.1</v>
      </c>
      <c r="B128">
        <v>311</v>
      </c>
      <c r="C128">
        <v>0</v>
      </c>
      <c r="D128">
        <v>0</v>
      </c>
      <c r="E128">
        <f t="shared" si="4"/>
        <v>311</v>
      </c>
      <c r="F128">
        <v>1</v>
      </c>
    </row>
    <row r="129" spans="1:7" ht="36" customHeight="1" x14ac:dyDescent="0.4">
      <c r="A129" s="75" t="s">
        <v>628</v>
      </c>
      <c r="B129" s="75">
        <f>SUM(B72:B128)</f>
        <v>7472</v>
      </c>
      <c r="C129" s="75">
        <f>SUM(C72:C128)</f>
        <v>120</v>
      </c>
      <c r="D129" s="75">
        <f>SUM(D72:D128)</f>
        <v>151</v>
      </c>
      <c r="E129" s="75">
        <f>SUM(E72:E128)</f>
        <v>7743</v>
      </c>
      <c r="F129" s="75">
        <f>SUM(F72:F128)</f>
        <v>53</v>
      </c>
      <c r="G129" t="s">
        <v>636</v>
      </c>
    </row>
    <row r="131" spans="1:7" x14ac:dyDescent="0.4">
      <c r="A131" s="74" t="str">
        <f>'Standards-active'!B145</f>
        <v>ECSS-S-ST-00-01C Rev.1</v>
      </c>
      <c r="B131" s="74"/>
      <c r="C131" s="74"/>
      <c r="D131" s="74"/>
      <c r="E131" s="74" t="s">
        <v>629</v>
      </c>
      <c r="F131">
        <v>1</v>
      </c>
    </row>
    <row r="132" spans="1:7" x14ac:dyDescent="0.4">
      <c r="A132" s="74" t="str">
        <f>'Standards-active'!B144</f>
        <v>ECSS-S-ST-00C</v>
      </c>
      <c r="B132" s="74"/>
      <c r="C132" s="74"/>
      <c r="D132" s="74"/>
      <c r="E132" s="74" t="s">
        <v>629</v>
      </c>
      <c r="F132">
        <v>1</v>
      </c>
    </row>
    <row r="133" spans="1:7" x14ac:dyDescent="0.4">
      <c r="A133" s="74" t="str">
        <f>'Standards-active'!B148</f>
        <v>ECSS-U-ST-20C</v>
      </c>
      <c r="B133" s="74"/>
      <c r="C133" s="74"/>
      <c r="D133" s="74"/>
      <c r="E133" s="74" t="s">
        <v>625</v>
      </c>
      <c r="F133"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Standards-active</vt:lpstr>
      <vt:lpstr>Standards-discontinued</vt:lpstr>
      <vt:lpstr>ECSS Handbooks</vt:lpstr>
      <vt:lpstr>Statistics Active Standards</vt:lpstr>
      <vt:lpstr>Handbooks-active</vt:lpstr>
      <vt:lpstr># of REQUIREMENTS</vt:lpstr>
      <vt:lpstr>'ECSS Handbooks'!OLE_LINK1</vt:lpstr>
      <vt:lpstr>'ECSS Handbooks'!OLE_LINK7</vt:lpstr>
      <vt:lpstr>'ECSS Handbooks'!OLE_LINK9</vt:lpstr>
      <vt:lpstr>'Standards-active'!Print_Area</vt:lpstr>
      <vt:lpstr>'Handbooks-active'!Print_Titles</vt:lpstr>
      <vt:lpstr>'Standards-active'!Print_Titles</vt:lpstr>
      <vt:lpstr>'Standards-discontinued'!Print_Titles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2017-06-13T09:06:45Z</cp:lastPrinted>
  <dcterms:created xsi:type="dcterms:W3CDTF">2012-07-23T08:39:18Z</dcterms:created>
  <dcterms:modified xsi:type="dcterms:W3CDTF">2024-03-13T08:02:50Z</dcterms:modified>
</cp:coreProperties>
</file>